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8bca346b64da451d" /></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12108" windowHeight="9816" activeTab="4"/>
  </bookViews>
  <sheets>
    <sheet name="PL_01" sheetId="5" r:id="rId1"/>
    <sheet name="PL_02" sheetId="1" r:id="rId2"/>
    <sheet name="PL_03" sheetId="2" r:id="rId3"/>
    <sheet name="Pl_04" sheetId="3" state="hidden" r:id="rId4"/>
    <sheet name="Pl_04a" sheetId="4" r:id="rId5"/>
  </sheets>
  <externalReferences>
    <externalReference r:id="rId6"/>
  </externalReferences>
  <definedNames>
    <definedName name="_Fill" hidden="1">#REF!</definedName>
    <definedName name="_xlnm._FilterDatabase" localSheetId="0" hidden="1">PL_01!$A$7:$K$40</definedName>
    <definedName name="gcm">'[1]gia vt,nc,may'!$H$7:$I$17</definedName>
    <definedName name="gnc">'[1]gia vt,nc,may'!$E$7:$F$12</definedName>
    <definedName name="gvt">'[1]gia vt,nc,may'!$B$7:$C$159</definedName>
    <definedName name="_xlnm.Print_Area" localSheetId="0">PL_01!$A$1:$J$40</definedName>
    <definedName name="_xlnm.Print_Area" localSheetId="1">PL_02!$A$1:$J$18</definedName>
    <definedName name="_xlnm.Print_Area" localSheetId="2">PL_03!$A$1:$J$16</definedName>
    <definedName name="_xlnm.Print_Area" localSheetId="3">Pl_04!$A$1:$J$40</definedName>
    <definedName name="_xlnm.Print_Area" localSheetId="4">Pl_04a!$A$1:$J$17</definedName>
    <definedName name="_xlnm.Print_Titles" localSheetId="0">PL_01!$6:$7</definedName>
    <definedName name="_xlnm.Print_Titles" localSheetId="1">PL_02!$6:$7</definedName>
    <definedName name="_xlnm.Print_Titles" localSheetId="2">PL_03!$6:$7</definedName>
    <definedName name="_xlnm.Print_Titles" localSheetId="4">Pl_04a!$6:$7</definedName>
    <definedName name="_xlnm.Print_Titles">#N/A</definedName>
    <definedName name="tong">#REF!</definedName>
  </definedNames>
  <calcPr calcId="144525"/>
</workbook>
</file>

<file path=xl/calcChain.xml><?xml version="1.0" encoding="utf-8"?>
<calcChain xmlns="http://schemas.openxmlformats.org/spreadsheetml/2006/main">
  <c r="F8" i="4" l="1"/>
  <c r="E8" i="4"/>
  <c r="D8" i="4"/>
  <c r="F13" i="4"/>
  <c r="E13" i="4"/>
  <c r="D13" i="4"/>
  <c r="F9" i="4"/>
  <c r="E9" i="4"/>
  <c r="D9" i="4"/>
  <c r="A11" i="4"/>
  <c r="A12" i="4" s="1"/>
  <c r="A11" i="1" l="1"/>
  <c r="A12" i="1" s="1"/>
  <c r="A13" i="1" s="1"/>
  <c r="A14" i="1" s="1"/>
  <c r="A15" i="1" s="1"/>
  <c r="A16" i="1" s="1"/>
  <c r="A17" i="1" s="1"/>
  <c r="A18" i="1" s="1"/>
  <c r="A10" i="1"/>
  <c r="F8" i="2"/>
  <c r="E8" i="2"/>
  <c r="D8" i="2"/>
  <c r="A11" i="2"/>
  <c r="A12" i="2" s="1"/>
  <c r="A13" i="2" s="1"/>
  <c r="A14" i="2" s="1"/>
  <c r="A15" i="2" s="1"/>
  <c r="A16" i="2" s="1"/>
  <c r="A10" i="2"/>
  <c r="F8" i="1"/>
  <c r="E8" i="1"/>
  <c r="D8" i="1"/>
  <c r="F20" i="5" l="1"/>
  <c r="E20" i="5"/>
  <c r="D20" i="5"/>
  <c r="F18" i="5"/>
  <c r="E18" i="5"/>
  <c r="D18" i="5"/>
  <c r="F9" i="5"/>
  <c r="F8" i="5" s="1"/>
  <c r="E9" i="5"/>
  <c r="D9" i="5"/>
  <c r="A11" i="5"/>
  <c r="A12" i="5" s="1"/>
  <c r="A13" i="5" s="1"/>
  <c r="A14" i="5" s="1"/>
  <c r="A15" i="5" s="1"/>
  <c r="A16" i="5" s="1"/>
  <c r="A17" i="5" s="1"/>
  <c r="A19" i="5" s="1"/>
  <c r="A21" i="5" s="1"/>
  <c r="A22" i="5" s="1"/>
  <c r="A23" i="5" s="1"/>
  <c r="A24" i="5" s="1"/>
  <c r="A25" i="5" s="1"/>
  <c r="A26" i="5" s="1"/>
  <c r="A27" i="5" s="1"/>
  <c r="A28" i="5" s="1"/>
  <c r="A29" i="5" s="1"/>
  <c r="A30" i="5" s="1"/>
  <c r="A31" i="5" s="1"/>
  <c r="A32" i="5" s="1"/>
  <c r="A33" i="5" s="1"/>
  <c r="A34" i="5" s="1"/>
  <c r="A35" i="5" s="1"/>
  <c r="A36" i="5" s="1"/>
  <c r="A37" i="5" s="1"/>
  <c r="A38" i="5" s="1"/>
  <c r="A39" i="5" s="1"/>
  <c r="A40" i="5" s="1"/>
  <c r="D8" i="5" l="1"/>
  <c r="E8" i="5"/>
</calcChain>
</file>

<file path=xl/sharedStrings.xml><?xml version="1.0" encoding="utf-8"?>
<sst xmlns="http://schemas.openxmlformats.org/spreadsheetml/2006/main" count="339" uniqueCount="159">
  <si>
    <t>STT</t>
  </si>
  <si>
    <t>Mã loại đất</t>
  </si>
  <si>
    <t>Tăng thêm</t>
  </si>
  <si>
    <t>Ghi chú</t>
  </si>
  <si>
    <t>I</t>
  </si>
  <si>
    <t>II</t>
  </si>
  <si>
    <t>Phụ lục 01:</t>
  </si>
  <si>
    <t>CỦA HUYỆN ………………., TỈNH VĨNH LONG</t>
  </si>
  <si>
    <t>Hạn mục</t>
  </si>
  <si>
    <t>Diện tích thực hiện trong năm kế hoạch
(ha)</t>
  </si>
  <si>
    <t>Trong đó: Sử dụng vào diện tích từng loại đất</t>
  </si>
  <si>
    <t>Địa điểm
(đến cấp xã)</t>
  </si>
  <si>
    <t>Quyết định chủ trương đầu tư, dự án đầu tư</t>
  </si>
  <si>
    <t>Phụ lục 02:</t>
  </si>
  <si>
    <t>DANH MỤC CÁC KHU ĐẤT ĐẤU GIÁ TRONG NĂM 2025</t>
  </si>
  <si>
    <t>DANH MỤC CÔNG TRÌNH, DỰ ÁN PHẢI THU HỒI ĐẤT TRONG NĂM 2025</t>
  </si>
  <si>
    <t>Phụ lục 03:</t>
  </si>
  <si>
    <t>DANH MỤC CÁC DỰ ÁN TÁI ĐỊNH CƯ, ĐẤT SẢN XUẤT DỰ KIẾN BỒI THƯỜNG CHO NGƯỜI CÓ ĐẤT THU HỒI TRONG NĂM 2025</t>
  </si>
  <si>
    <t>DANH MỤC CÁC CÔNG TRÌNH, DỰ ÁN ĐÃ ĐƯỢC XÁC ĐỊNH TRONG NĂM KẾ HOẠCH TRƯỚC ĐƯỢC TIẾP TỤC THỰC HIỆN 
THEO QUY ĐỊNH TẠI KHOẢN 7 ĐIỀU 76 CỦA LUẬT ĐẤT ĐAI NĂM 2024</t>
  </si>
  <si>
    <t>Phụ lục 04:</t>
  </si>
  <si>
    <t>Công trình, dự án phải thu hồi đất</t>
  </si>
  <si>
    <t>Công trình, dự án phải chuyển mục đích sử dụng đất</t>
  </si>
  <si>
    <t>Diện tích hiện trạng 
(ha)</t>
  </si>
  <si>
    <t>Diện tích 
(ha)</t>
  </si>
  <si>
    <t>Các công trình, dự án đã được xác định trong năm kế hoạch trước và các công trình, dự án theo quy định tại khoản 4 Điều 67 Luật Đất đai được tiếp tục thực hiện trong năm kế hoạch</t>
  </si>
  <si>
    <t>Các công trình, dự án theo quy định tại Điều 78 và Điều 79 Luật Đất đai thực hiện trong năm kế hoạch mà chưa có các văn bản theo quy định tại khoản 4 Điều 67 Luật Đất đai</t>
  </si>
  <si>
    <t>III</t>
  </si>
  <si>
    <t>Các công trình, dự án theo nhu cầu sử dụng đất không thuộc quy định tại mục I, mục II Biểu này và không thuộc trường hợp quy định tại khoản 5 Điều 116 Luật Đất đai dự kiến thực hiện trong năm kế hoạch</t>
  </si>
  <si>
    <t>DANH MỤC CÁC CÔNG TRÌNH, DỰ ÁN DỰ KIẾN THỰC HIỆN TRONG NĂM 2025</t>
  </si>
  <si>
    <t>(Kèm theo Tờ trình số             /TTr-STNMT ngày 25/12/2024 của Sở Tài nguyên và Môi trường)</t>
  </si>
  <si>
    <t>TOÀN HUYỆN</t>
  </si>
  <si>
    <t xml:space="preserve">Trung tâm văn hóa, thể thao truyền hình huyện Vũng Liêm </t>
  </si>
  <si>
    <t>DVH</t>
  </si>
  <si>
    <t>LUC(0,02)</t>
  </si>
  <si>
    <t>Thị trấn
 Vũng Liêm</t>
  </si>
  <si>
    <t>Quyết định số 1212/QĐ-UBND ngày 21/5/2021 của UBND tỉnh</t>
  </si>
  <si>
    <t xml:space="preserve"> NQ số 196/NQ-HĐND ngày 10/12/2024</t>
  </si>
  <si>
    <t>Trường THCS Nguyễn Việt Hùng</t>
  </si>
  <si>
    <t>DGD</t>
  </si>
  <si>
    <t>LUC(0,15)</t>
  </si>
  <si>
    <t>Xã Trung Thành Tây</t>
  </si>
  <si>
    <t>Quyết định số 3411/QĐ-UBND ngày 21/12/2020 của UBND tỉnh</t>
  </si>
  <si>
    <t>NQ số 195/NQ-HĐND ngày 10/12/2024; NQ số 196/NQ-HĐND ngày 10/12/2024</t>
  </si>
  <si>
    <t>Đường tỉnh 907, tỉnh Vĩnh Long (giai đoạn 2)</t>
  </si>
  <si>
    <t>DGT</t>
  </si>
  <si>
    <t>LUC(0,08); CLN(21,05); DTL(2,72); DGD(0,02); NTD(0,03)</t>
  </si>
  <si>
    <t>Xã Hiếu Nghĩa, Hiếu Thành, Hiếu Nhơn, Trung An,  Trung Ngãi, Trung Nghĩa</t>
  </si>
  <si>
    <t>Quyết định số 766/QĐ-UBND ngày 10/04/2023 của UBND tỉnh</t>
  </si>
  <si>
    <t>Đường tỉnh 902 (đoạn từ cầu Mỹ An - cầu Vũng Liêm) huyện Mang Thít và huyện Vũng Liêm, tỉnh Vĩnh Long</t>
  </si>
  <si>
    <t>Quyết định số 2654/UBND ngày 31/10/2016 của UBND tỉnh</t>
  </si>
  <si>
    <t>Đê bao sông Măng Thít tỉnh Vĩnh Long (giai đoạn 2)</t>
  </si>
  <si>
    <t>DTL</t>
  </si>
  <si>
    <t>DGT(0,08)</t>
  </si>
  <si>
    <t>Xã Quới An</t>
  </si>
  <si>
    <t>Quyết định số 1838/QĐ-UBND ngày 18/8/2017 và 965/QĐ-UBND ngày 29/4/2021 của UBND tỉnh</t>
  </si>
  <si>
    <t>NQ số 195/NQ-HĐND ngày 10/12/2024</t>
  </si>
  <si>
    <t>Đê bao sông Măng Thít tỉnh Vĩnh Long (giai đoạn 2) (Hạng mục: Kè chợ Tân An Luông)</t>
  </si>
  <si>
    <t>CLN(0,84)</t>
  </si>
  <si>
    <t>Xã Tân An Luông</t>
  </si>
  <si>
    <t>Nghị quyết số 19/NQ-HĐND, 
ngày 02/7/2021 của HĐND tỉnh; Quyết định số 862/QĐ-UBND ngày 05/5/2022 của UBND tỉnh</t>
  </si>
  <si>
    <t xml:space="preserve">Hệ thống thủy lợi ngăn mặn, tiếp ngọt khu vực huyện Vũng Liêm, tỉnh Vĩnh Long (gồm: Cống Lái Hòn; Cống Mướp Sát; Cống Ruột Ngựa). </t>
  </si>
  <si>
    <t>CLN(2,40)</t>
  </si>
  <si>
    <t>Xã Trung Hiệp, Xã Hiếu Thuận</t>
  </si>
  <si>
    <t>Quyết định số 2627/QĐ-UBND ngày 30/9/2020 của UBND tỉnh</t>
  </si>
  <si>
    <t>Trung tâm hành chính xã Trung Ngãi</t>
  </si>
  <si>
    <t>TSC</t>
  </si>
  <si>
    <t>CLN(0,16)</t>
  </si>
  <si>
    <t>Xã Trung Ngãi</t>
  </si>
  <si>
    <t>Quyết định số 1709/QĐ-UBND ngày 07/7/2020 của UBND tỉnh</t>
  </si>
  <si>
    <t>Đường huyện 67, xã Thanh Bình (Đoạn từ đền thờ liệt sĩ đến cầu Đình Thanh Bình)</t>
  </si>
  <si>
    <t>CLN(0,09)</t>
  </si>
  <si>
    <t>Xã Thanh Bình</t>
  </si>
  <si>
    <t>Quyết định số 2871/QĐ-UBND ngày 08/5/2021; Nghị quyết số 06/NQ-HĐND ngày 17/7/2024</t>
  </si>
  <si>
    <t>Nhà văn hoá ấp Quang Diệu (Thu hồi đất Trường mẫu giáo Tân Quới Trung giao cho UBND xã quản lý) (giao đất)</t>
  </si>
  <si>
    <t>DGD(0,05)</t>
  </si>
  <si>
    <t>Xã Tân Quới Trung</t>
  </si>
  <si>
    <t>Nhà văn hoá ấp Tân Đông (Thu hồi đất Trường mẫu giáo Tân Quới Trung giao cho UBND xã quản lý) (giao đất)</t>
  </si>
  <si>
    <t>DGD(0,09)</t>
  </si>
  <si>
    <t>Trung tâm văn hóa thể thao xã Trung Thành Đông</t>
  </si>
  <si>
    <t>TSC(0,20)</t>
  </si>
  <si>
    <t>Xã Trung Thành Đông</t>
  </si>
  <si>
    <t>Trường Mẫu giáo Trung Chánh</t>
  </si>
  <si>
    <t>CLN(0,26); TSC(0,09)</t>
  </si>
  <si>
    <t>Xã Trung Chánh</t>
  </si>
  <si>
    <t>Trung tâm thương mại và nhà phố Ngã ba An Nhơn</t>
  </si>
  <si>
    <t>TMD</t>
  </si>
  <si>
    <t>DTT(2,86)</t>
  </si>
  <si>
    <t>Xã Trung Thành</t>
  </si>
  <si>
    <t>Công ty xăng dầu Vĩnh Long đăng ký chuyển mục đích sử dụng đất (PLX-CH49, PLX-CH48, PLX-CH21, PLX-CH51, PLX-CH52, PLX-CH54)</t>
  </si>
  <si>
    <t>LUC(0,49); CLN(0,52)</t>
  </si>
  <si>
    <t>Xã Trung Hiếu, Xã Hiếu Phụng, Xã Trung Ngãi, Xã Trung Nghĩa, Xã Trung Hiệp, Xã Trung Thành Tây</t>
  </si>
  <si>
    <t>NQ số 196/NQ-HĐND ngày 10/12/2024</t>
  </si>
  <si>
    <t>Công ty TNHH Ju Young</t>
  </si>
  <si>
    <t>SKC</t>
  </si>
  <si>
    <t>LUC(2,74); CLN(0,12); ONT(0,03)</t>
  </si>
  <si>
    <t>Xã Hiếu Phụng</t>
  </si>
  <si>
    <t>Nhà máy chế biến nông sản</t>
  </si>
  <si>
    <t>CLN(0,30)</t>
  </si>
  <si>
    <t>Sửa chữa đê bao dọc sông  Giồng Ké, xã Trung Ngãi (dân hiến)</t>
  </si>
  <si>
    <t>Thu hồi đất HGĐCN làm đường đi công cộng (thửa 5 tờ 58)</t>
  </si>
  <si>
    <t>CLN(0,01)</t>
  </si>
  <si>
    <t>TT. Vũng Liêm</t>
  </si>
  <si>
    <t>Đường liên ấp Đức Hòa - Hòa Thuận, xã Trung Thành Đông (dân hiến)</t>
  </si>
  <si>
    <t>CLN(0,35)</t>
  </si>
  <si>
    <t>Thu hồi đất HGĐCN làm đường công cộng</t>
  </si>
  <si>
    <t>Xã Hiếu Thuận</t>
  </si>
  <si>
    <t>Trụ sở khóm 2</t>
  </si>
  <si>
    <t>DKV</t>
  </si>
  <si>
    <t>CLN(0,02); DTL(0,01)</t>
  </si>
  <si>
    <t>Cho thuê khai thác cát lòng sông tại mỏ Vàm Vũng Liêm 1A (43,29 ha)</t>
  </si>
  <si>
    <t>SON</t>
  </si>
  <si>
    <t>Xã Trung Thành Tây, Xã Thanh Bình, Xã Quới Thiện</t>
  </si>
  <si>
    <t>Cho thuê khai thác cát lòng sông tại mỏ Vàm Vũng Liêm 2 (60 ha)</t>
  </si>
  <si>
    <t>Xã Thanh Bình, Xã Trung Thành Tây, Xã Trung Thành Đông</t>
  </si>
  <si>
    <t>Cho thuê khai thác cát lòng sông tại mỏ Vàm Vũng Liêm 3 (100 ha)</t>
  </si>
  <si>
    <t>Xã Thanh Bình,  Xã Trung Thành Đông</t>
  </si>
  <si>
    <t>Cho thuê khai thác cát lòng sông tại mỏ Quới An - Quới Thiện 2 (11,03 ha)</t>
  </si>
  <si>
    <t xml:space="preserve">Xã Quới An, Xã Quới Thiện </t>
  </si>
  <si>
    <t xml:space="preserve">Giao đất, cho thuê đất, đấu giá đất, công nhận quyền sử dụng đất, cấp giấy chứng nhận QSDĐ năm 2025 huyện Vũng Liêm </t>
  </si>
  <si>
    <t>Đường Rạch Ngay - Bờ Sao (giao đất)</t>
  </si>
  <si>
    <t xml:space="preserve"> LUC(0,01); CLN(0,90)</t>
  </si>
  <si>
    <t>Xã Trung Hiệp, Tân An Luông</t>
  </si>
  <si>
    <t>Giao đất cho Chùa Phước Thọ</t>
  </si>
  <si>
    <t>TON</t>
  </si>
  <si>
    <t>LUC(0,05)</t>
  </si>
  <si>
    <t>Quyết định số 3280/QĐ-UBND ngày 14/6/2024</t>
  </si>
  <si>
    <t>Quyết định số 1450/QĐ-UBND ngày 12/6/2020</t>
  </si>
  <si>
    <t>Quyết định số 2121/QĐ-UBND ngày 30/10/2017</t>
  </si>
  <si>
    <t>Quyết định số 2205/QĐ-UBND ngày 24/8/2020 của UBND tỉnh</t>
  </si>
  <si>
    <t>Quyết định số 2201/QĐ-UBND ngày 24/08/2020;
Quyết định số 2582/QĐ-UBND ngày 15/11/2023 của UBND tỉnh</t>
  </si>
  <si>
    <t>Giấy phép số 1977/GP - UBND ngày 04/10/2024</t>
  </si>
  <si>
    <t>Giấy phép số 1975/GP - UBND ngày 04/10/2024</t>
  </si>
  <si>
    <t>Giấy phép số 1976/GP - UBND ngày 04/10/2024</t>
  </si>
  <si>
    <t>Giấy phép số 2028/GP - UBND ngày 14/10/2024</t>
  </si>
  <si>
    <t>Các xã, thị trấn</t>
  </si>
  <si>
    <t>CLN, HNK, DGD, DYT, TSC,…</t>
  </si>
  <si>
    <t xml:space="preserve">Đấu giá quyền sử dụng đất thửa số 15, tờ bản đồ số 4 </t>
  </si>
  <si>
    <t>CLN</t>
  </si>
  <si>
    <t>Xã Trung Hiệp</t>
  </si>
  <si>
    <t>Đấu giá quyền sử dụng đất thửa 132 tờ 3</t>
  </si>
  <si>
    <t>NTD(0,46)</t>
  </si>
  <si>
    <t>Đấu giá quyền sử dụng đất</t>
  </si>
  <si>
    <t>Xã Trung Hiếu</t>
  </si>
  <si>
    <t>Đấu giá  thửa 27 tờ 45</t>
  </si>
  <si>
    <t>ONT</t>
  </si>
  <si>
    <t/>
  </si>
  <si>
    <t>Đấu giá quyền sử dụng đất thửa 119, tờ bản đồ số 28</t>
  </si>
  <si>
    <t>Bán đấu giá khu đất thửa 253 tờ 27</t>
  </si>
  <si>
    <t>DYT(0,05)</t>
  </si>
  <si>
    <t xml:space="preserve">Đấu  giá quyền sử dụng đất </t>
  </si>
  <si>
    <t>ODT</t>
  </si>
  <si>
    <t>TSC(0,03)</t>
  </si>
  <si>
    <t>Thị trấn Vũng Liêm</t>
  </si>
  <si>
    <t xml:space="preserve">Đấu giá quyền sử dụng đất </t>
  </si>
  <si>
    <t>Công ty xăng dầu Vĩnh Long đăng ký chuyển mục đích sử dụng đất (PLX-CH47) (cấp giấy)</t>
  </si>
  <si>
    <t xml:space="preserve"> Xã Hiếu Nhơn</t>
  </si>
  <si>
    <t>CỦA HUYỆN VŨNG LIÊM, TỈNH VĨNH LONG</t>
  </si>
  <si>
    <t>(Kèm theo Quyết định số 2724/QĐ-UBND ngày 30 tháng 12 năm 2024 của Ủy ban nhân dân tỉnh)</t>
  </si>
  <si>
    <t>(Kèm theo Quyết định số  2724/QĐ-UBND ngày 30 tháng 12 năm 2024 của Ủy ban nhân dân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</si>
</sst>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_(* \(#,##0.00\);_(* &quot;-&quot;??_);_(@_)"/>
    <numFmt numFmtId="164" formatCode="_(* #,##0_);_(* \(#,##0\);_(* &quot;-&quot;??_);_(@_)"/>
    <numFmt numFmtId="165" formatCode="_(* #,##0.0_);_(* \(#,##0.0\);_(* &quot;-&quot;??_);_(@_)"/>
    <numFmt numFmtId="166" formatCode="0.000"/>
    <numFmt numFmtId="167" formatCode="_ * #,##0_ ;_ * \-#,##0_ ;_ * &quot;-&quot;??_ ;_ @_ "/>
    <numFmt numFmtId="168" formatCode="##.##%"/>
    <numFmt numFmtId="169" formatCode="##,###.##"/>
    <numFmt numFmtId="170" formatCode="#0.##"/>
    <numFmt numFmtId="171" formatCode="_-* #,##0.00\ _₫_-;\-* #,##0.00\ _₫_-;_-* &quot;-&quot;??\ _₫_-;_-@_-"/>
    <numFmt numFmtId="172" formatCode="##,###.####"/>
    <numFmt numFmtId="173" formatCode="\$#,##0\ ;\(\$#,##0\)"/>
    <numFmt numFmtId="174" formatCode="##,##0.##"/>
    <numFmt numFmtId="175" formatCode="&quot;\&quot;#,##0;[Red]&quot;\&quot;&quot;\&quot;\-#,##0"/>
    <numFmt numFmtId="176" formatCode="&quot;\&quot;#,##0.00;[Red]&quot;\&quot;&quot;\&quot;&quot;\&quot;&quot;\&quot;&quot;\&quot;&quot;\&quot;\-#,##0.00"/>
    <numFmt numFmtId="177" formatCode="&quot;\&quot;#,##0.00;[Red]&quot;\&quot;\-#,##0.00"/>
    <numFmt numFmtId="178" formatCode="&quot;\&quot;#,##0;[Red]&quot;\&quot;\-#,##0"/>
  </numFmts>
  <fonts count="40">
    <font>
      <sz val="10"/>
      <name val="Arial"/>
      <family val="2"/>
    </font>
    <font>
      <sz val="11"/>
      <color theme="1"/>
      <name val="Calibri"/>
      <family val="2"/>
      <scheme val="minor"/>
    </font>
    <font>
      <sz val="11"/>
      <color theme="1"/>
      <name val="Calibri"/>
      <family val="2"/>
      <scheme val="minor"/>
    </font>
    <font>
      <sz val="10"/>
      <name val="Arial"/>
      <family val="2"/>
    </font>
    <font>
      <sz val="11"/>
      <color indexed="8"/>
      <name val="Arial"/>
      <family val="2"/>
    </font>
    <font>
      <sz val="11"/>
      <color indexed="8"/>
      <name val=".VnArial"/>
      <family val="2"/>
    </font>
    <font>
      <sz val="10"/>
      <name val=".VnTime"/>
      <family val="2"/>
    </font>
    <font>
      <sz val="11"/>
      <color indexed="8"/>
      <name val="Calibri"/>
      <family val="2"/>
    </font>
    <font>
      <b/>
      <sz val="10"/>
      <name val="SVNtimes new roman"/>
      <family val="2"/>
    </font>
    <font>
      <b/>
      <sz val="8"/>
      <color indexed="12"/>
      <name val="Arial"/>
      <family val="2"/>
    </font>
    <font>
      <sz val="8"/>
      <color indexed="8"/>
      <name val="Arial"/>
      <family val="2"/>
    </font>
    <font>
      <sz val="8"/>
      <name val="SVNtimes new roman"/>
      <family val="2"/>
    </font>
    <font>
      <sz val="11"/>
      <color theme="1"/>
      <name val="Calibri"/>
      <family val="2"/>
      <charset val="163"/>
      <scheme val="minor"/>
    </font>
    <font>
      <sz val="12"/>
      <name val="SVNtimes new roman"/>
      <family val="2"/>
    </font>
    <font>
      <sz val="10"/>
      <name val="SVNtimes new roman"/>
      <family val="2"/>
    </font>
    <font>
      <b/>
      <sz val="12"/>
      <name val="Arial"/>
      <family val="2"/>
    </font>
    <font>
      <sz val="8"/>
      <name val="Arial"/>
      <family val="2"/>
    </font>
    <font>
      <sz val="13"/>
      <name val="Times New Roman"/>
      <family val="1"/>
      <charset val="163"/>
    </font>
    <font>
      <sz val="12"/>
      <color theme="1"/>
      <name val="Calibri"/>
      <family val="2"/>
      <scheme val="minor"/>
    </font>
    <font>
      <sz val="13"/>
      <name val="Times New Roman"/>
      <family val="1"/>
    </font>
    <font>
      <sz val="14"/>
      <name val="뼻뮝"/>
      <family val="3"/>
      <charset val="129"/>
    </font>
    <font>
      <sz val="12"/>
      <name val="뼻뮝"/>
      <family val="1"/>
      <charset val="129"/>
    </font>
    <font>
      <sz val="12"/>
      <name val="바탕체"/>
      <family val="1"/>
      <charset val="129"/>
    </font>
    <font>
      <sz val="10"/>
      <name val="굴림체"/>
      <family val="3"/>
      <charset val="129"/>
    </font>
    <font>
      <b/>
      <sz val="13"/>
      <name val="Times New Roman"/>
      <family val="1"/>
    </font>
    <font>
      <i/>
      <sz val="13"/>
      <name val="Times New Roman"/>
      <family val="1"/>
    </font>
    <font>
      <b/>
      <i/>
      <sz val="13"/>
      <name val="Times New Roman"/>
      <family val="1"/>
    </font>
    <font>
      <b/>
      <sz val="14"/>
      <name val="Times New Roman"/>
      <family val="1"/>
    </font>
    <font>
      <sz val="14"/>
      <name val="Times New Roman"/>
      <family val="1"/>
    </font>
    <font>
      <i/>
      <sz val="14"/>
      <name val="Times New Roman"/>
      <family val="1"/>
    </font>
    <font>
      <sz val="10"/>
      <name val="Times New Roman"/>
      <family val="1"/>
    </font>
    <font>
      <sz val="13"/>
      <color theme="1"/>
      <name val="Times New Roman"/>
      <family val="1"/>
    </font>
    <font>
      <sz val="11"/>
      <name val="VNI-Times"/>
    </font>
    <font>
      <sz val="12"/>
      <name val="VNI-Times"/>
    </font>
    <font>
      <sz val="13"/>
      <name val="Calibri"/>
      <family val="2"/>
      <charset val="163"/>
      <scheme val="minor"/>
    </font>
    <font>
      <sz val="10"/>
      <color theme="1"/>
      <name val="Arial"/>
      <family val="2"/>
    </font>
    <font>
      <sz val="14"/>
      <color theme="0"/>
      <name val="Times New Roman"/>
      <family val="1"/>
    </font>
    <font>
      <i/>
      <sz val="14"/>
      <color theme="0"/>
      <name val="Times New Roman"/>
      <family val="1"/>
    </font>
    <font>
      <sz val="13"/>
      <color theme="0"/>
      <name val="Times New Roman"/>
      <family val="1"/>
    </font>
    <font>
      <b/>
      <sz val="13"/>
      <color theme="0"/>
      <name val="Times New Roman"/>
      <family val="1"/>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69">
    <xf numFmtId="0" fontId="0" fillId="0" borderId="0"/>
    <xf numFmtId="43" fontId="2" fillId="0" borderId="0" applyFont="0" applyFill="0" applyBorder="0" applyAlignment="0" applyProtection="0"/>
    <xf numFmtId="0" fontId="4" fillId="0" borderId="0"/>
    <xf numFmtId="43"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43" fontId="5"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6" fillId="0" borderId="0"/>
    <xf numFmtId="167" fontId="5"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0" fontId="2" fillId="0" borderId="0"/>
    <xf numFmtId="0" fontId="4" fillId="0" borderId="0"/>
    <xf numFmtId="43" fontId="5" fillId="0" borderId="0" applyFont="0" applyFill="0" applyBorder="0" applyAlignment="0" applyProtection="0"/>
    <xf numFmtId="0" fontId="2" fillId="0" borderId="0"/>
    <xf numFmtId="168" fontId="8" fillId="0" borderId="4">
      <alignment horizontal="center"/>
      <protection hidden="1"/>
    </xf>
    <xf numFmtId="169" fontId="9" fillId="0" borderId="5" applyBorder="0"/>
    <xf numFmtId="169" fontId="10" fillId="0" borderId="6">
      <protection locked="0"/>
    </xf>
    <xf numFmtId="170" fontId="11" fillId="0" borderId="6"/>
    <xf numFmtId="171" fontId="12" fillId="0" borderId="0" applyFont="0" applyFill="0" applyBorder="0" applyAlignment="0" applyProtection="0"/>
    <xf numFmtId="171" fontId="2" fillId="0" borderId="0" applyFont="0" applyFill="0" applyBorder="0" applyAlignment="0" applyProtection="0"/>
    <xf numFmtId="3" fontId="3" fillId="0" borderId="0" applyFont="0" applyFill="0" applyBorder="0" applyAlignment="0" applyProtection="0"/>
    <xf numFmtId="169" fontId="13" fillId="0" borderId="4"/>
    <xf numFmtId="172" fontId="13" fillId="0" borderId="4"/>
    <xf numFmtId="173" fontId="3" fillId="0" borderId="0" applyFont="0" applyFill="0" applyBorder="0" applyAlignment="0" applyProtection="0"/>
    <xf numFmtId="169" fontId="8" fillId="0" borderId="4">
      <alignment horizontal="center"/>
      <protection hidden="1"/>
    </xf>
    <xf numFmtId="174" fontId="14" fillId="0" borderId="4">
      <alignment horizontal="center"/>
      <protection hidden="1"/>
    </xf>
    <xf numFmtId="2" fontId="8" fillId="0" borderId="4">
      <alignment horizontal="center"/>
      <protection hidden="1"/>
    </xf>
    <xf numFmtId="0" fontId="3" fillId="0" borderId="0" applyFont="0" applyFill="0" applyBorder="0" applyAlignment="0" applyProtection="0"/>
    <xf numFmtId="2" fontId="3" fillId="0" borderId="0" applyFont="0" applyFill="0" applyBorder="0" applyAlignment="0" applyProtection="0"/>
    <xf numFmtId="0" fontId="15" fillId="0" borderId="7" applyNumberFormat="0" applyAlignment="0" applyProtection="0">
      <alignment horizontal="left" vertical="center"/>
    </xf>
    <xf numFmtId="0" fontId="15" fillId="0" borderId="8">
      <alignment horizontal="left" vertical="center"/>
    </xf>
    <xf numFmtId="169" fontId="16" fillId="0" borderId="5" applyFont="0"/>
    <xf numFmtId="3" fontId="3" fillId="0" borderId="9"/>
    <xf numFmtId="0" fontId="13" fillId="0" borderId="0">
      <alignment horizontal="justify" vertical="top"/>
    </xf>
    <xf numFmtId="0" fontId="4" fillId="0" borderId="0"/>
    <xf numFmtId="0" fontId="3" fillId="0" borderId="0"/>
    <xf numFmtId="0" fontId="17" fillId="0" borderId="0"/>
    <xf numFmtId="0" fontId="18" fillId="0" borderId="0"/>
    <xf numFmtId="0" fontId="19" fillId="0" borderId="0"/>
    <xf numFmtId="0" fontId="2" fillId="0" borderId="0"/>
    <xf numFmtId="0" fontId="2" fillId="0" borderId="0"/>
    <xf numFmtId="0" fontId="3" fillId="0" borderId="0"/>
    <xf numFmtId="169" fontId="13" fillId="0" borderId="4">
      <protection hidden="1"/>
    </xf>
    <xf numFmtId="40" fontId="20" fillId="0" borderId="0" applyFont="0" applyFill="0" applyBorder="0" applyAlignment="0" applyProtection="0"/>
    <xf numFmtId="38"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0" fontId="3" fillId="0" borderId="0" applyFont="0" applyFill="0" applyBorder="0" applyAlignment="0" applyProtection="0"/>
    <xf numFmtId="0" fontId="21" fillId="0" borderId="0"/>
    <xf numFmtId="175" fontId="3" fillId="0" borderId="0" applyFont="0" applyFill="0" applyBorder="0" applyAlignment="0" applyProtection="0"/>
    <xf numFmtId="176" fontId="3" fillId="0" borderId="0" applyFont="0" applyFill="0" applyBorder="0" applyAlignment="0" applyProtection="0"/>
    <xf numFmtId="177" fontId="22" fillId="0" borderId="0" applyFont="0" applyFill="0" applyBorder="0" applyAlignment="0" applyProtection="0"/>
    <xf numFmtId="178" fontId="22" fillId="0" borderId="0" applyFont="0" applyFill="0" applyBorder="0" applyAlignment="0" applyProtection="0"/>
    <xf numFmtId="0" fontId="23" fillId="0" borderId="0"/>
    <xf numFmtId="43" fontId="3" fillId="0" borderId="0" applyFont="0" applyFill="0" applyBorder="0" applyAlignment="0" applyProtection="0"/>
    <xf numFmtId="0" fontId="30" fillId="0" borderId="0"/>
    <xf numFmtId="0" fontId="32" fillId="0" borderId="0"/>
    <xf numFmtId="0" fontId="12" fillId="0" borderId="0"/>
    <xf numFmtId="0" fontId="30" fillId="0" borderId="0"/>
    <xf numFmtId="43" fontId="1" fillId="0" borderId="0" applyFont="0" applyFill="0" applyBorder="0" applyAlignment="0" applyProtection="0"/>
    <xf numFmtId="0" fontId="12" fillId="0" borderId="0"/>
    <xf numFmtId="0" fontId="12" fillId="0" borderId="0"/>
    <xf numFmtId="43" fontId="33" fillId="0" borderId="0" applyFont="0" applyFill="0" applyBorder="0" applyAlignment="0" applyProtection="0"/>
    <xf numFmtId="171" fontId="7" fillId="0" borderId="0" applyFont="0" applyFill="0" applyBorder="0" applyAlignment="0" applyProtection="0"/>
  </cellStyleXfs>
  <cellXfs count="175">
    <xf numFmtId="0" fontId="0" fillId="0" borderId="0" xfId="0"/>
    <xf numFmtId="0" fontId="24" fillId="0" borderId="0" xfId="0" applyFont="1" applyAlignment="1">
      <alignment vertical="center"/>
    </xf>
    <xf numFmtId="0" fontId="19" fillId="0" borderId="0" xfId="0" applyFont="1" applyAlignment="1">
      <alignment vertical="center"/>
    </xf>
    <xf numFmtId="164" fontId="19" fillId="0" borderId="0" xfId="1" applyNumberFormat="1" applyFont="1" applyFill="1" applyAlignment="1">
      <alignment vertical="center" wrapText="1"/>
    </xf>
    <xf numFmtId="0" fontId="24" fillId="0" borderId="1" xfId="1" applyNumberFormat="1" applyFont="1" applyFill="1" applyBorder="1" applyAlignment="1">
      <alignment horizontal="center" vertical="center" wrapText="1"/>
    </xf>
    <xf numFmtId="164" fontId="24" fillId="0" borderId="1" xfId="1" applyNumberFormat="1" applyFont="1" applyFill="1" applyBorder="1" applyAlignment="1">
      <alignment horizontal="center" vertical="center" wrapText="1"/>
    </xf>
    <xf numFmtId="0" fontId="24" fillId="0" borderId="1" xfId="3" applyNumberFormat="1" applyFont="1" applyFill="1" applyBorder="1" applyAlignment="1">
      <alignment horizontal="center" vertical="center" wrapText="1"/>
    </xf>
    <xf numFmtId="164" fontId="19" fillId="0" borderId="0" xfId="1" applyNumberFormat="1" applyFont="1" applyFill="1" applyBorder="1" applyAlignment="1">
      <alignment horizontal="center" vertical="center" wrapText="1"/>
    </xf>
    <xf numFmtId="0" fontId="19" fillId="0" borderId="1" xfId="3" applyNumberFormat="1" applyFont="1" applyFill="1" applyBorder="1" applyAlignment="1">
      <alignment horizontal="center" vertical="center" wrapText="1"/>
    </xf>
    <xf numFmtId="164" fontId="24" fillId="0" borderId="3" xfId="1" applyNumberFormat="1" applyFont="1" applyFill="1" applyBorder="1" applyAlignment="1">
      <alignment horizontal="center" vertical="center" wrapText="1"/>
    </xf>
    <xf numFmtId="0" fontId="24" fillId="0" borderId="1" xfId="5" applyFont="1" applyBorder="1" applyAlignment="1">
      <alignment horizontal="center" vertical="center" wrapText="1"/>
    </xf>
    <xf numFmtId="2" fontId="24" fillId="0" borderId="1" xfId="5" applyNumberFormat="1" applyFont="1" applyBorder="1" applyAlignment="1">
      <alignment horizontal="left" vertical="center" wrapText="1"/>
    </xf>
    <xf numFmtId="164" fontId="24" fillId="0" borderId="1" xfId="6" applyNumberFormat="1" applyFont="1" applyFill="1" applyBorder="1" applyAlignment="1">
      <alignment horizontal="center" vertical="center" wrapText="1"/>
    </xf>
    <xf numFmtId="2" fontId="24" fillId="0" borderId="1" xfId="7" applyNumberFormat="1" applyFont="1" applyFill="1" applyBorder="1" applyAlignment="1">
      <alignment horizontal="center" vertical="center" wrapText="1"/>
    </xf>
    <xf numFmtId="165" fontId="24" fillId="0" borderId="1" xfId="7" applyNumberFormat="1" applyFont="1" applyFill="1" applyBorder="1" applyAlignment="1">
      <alignment horizontal="left" vertical="center" wrapText="1"/>
    </xf>
    <xf numFmtId="0" fontId="19" fillId="0" borderId="1" xfId="8" applyFont="1" applyBorder="1" applyAlignment="1">
      <alignment horizontal="center" vertical="center" wrapText="1"/>
    </xf>
    <xf numFmtId="164" fontId="19" fillId="0" borderId="1" xfId="1" applyNumberFormat="1" applyFont="1" applyFill="1" applyBorder="1" applyAlignment="1">
      <alignment vertical="center" wrapText="1"/>
    </xf>
    <xf numFmtId="0" fontId="19" fillId="0" borderId="1" xfId="5" applyFont="1" applyBorder="1" applyAlignment="1">
      <alignment horizontal="center" vertical="center" wrapText="1"/>
    </xf>
    <xf numFmtId="2" fontId="19" fillId="0" borderId="1" xfId="5" applyNumberFormat="1" applyFont="1" applyBorder="1" applyAlignment="1">
      <alignment horizontal="left" vertical="center" wrapText="1"/>
    </xf>
    <xf numFmtId="164" fontId="19" fillId="0" borderId="1" xfId="6" applyNumberFormat="1" applyFont="1" applyFill="1" applyBorder="1" applyAlignment="1">
      <alignment horizontal="center" vertical="center" wrapText="1"/>
    </xf>
    <xf numFmtId="166" fontId="19" fillId="0" borderId="1" xfId="7" applyNumberFormat="1" applyFont="1" applyFill="1" applyBorder="1" applyAlignment="1">
      <alignment horizontal="center" vertical="center" wrapText="1"/>
    </xf>
    <xf numFmtId="2" fontId="19" fillId="0" borderId="1" xfId="7" applyNumberFormat="1" applyFont="1" applyFill="1" applyBorder="1" applyAlignment="1">
      <alignment horizontal="center" vertical="center" wrapText="1"/>
    </xf>
    <xf numFmtId="165" fontId="19" fillId="0" borderId="1" xfId="7" applyNumberFormat="1" applyFont="1" applyFill="1" applyBorder="1" applyAlignment="1">
      <alignment horizontal="left" vertical="center" wrapText="1"/>
    </xf>
    <xf numFmtId="1" fontId="19" fillId="0" borderId="1" xfId="10" applyNumberFormat="1" applyFont="1" applyBorder="1" applyAlignment="1">
      <alignment horizontal="center" vertical="center" wrapText="1"/>
    </xf>
    <xf numFmtId="0" fontId="19" fillId="0" borderId="1" xfId="11" applyFont="1" applyBorder="1" applyAlignment="1">
      <alignment horizontal="left" vertical="center" wrapText="1"/>
    </xf>
    <xf numFmtId="0" fontId="19" fillId="0" borderId="1" xfId="0" applyFont="1" applyBorder="1" applyAlignment="1">
      <alignment horizontal="center" vertical="center" wrapText="1"/>
    </xf>
    <xf numFmtId="0" fontId="19" fillId="0" borderId="1" xfId="2" applyFont="1" applyBorder="1" applyAlignment="1">
      <alignment horizontal="center" vertical="center" wrapText="1"/>
    </xf>
    <xf numFmtId="1" fontId="24" fillId="0" borderId="1" xfId="10" applyNumberFormat="1" applyFont="1" applyBorder="1" applyAlignment="1">
      <alignment horizontal="center" vertical="center" wrapText="1"/>
    </xf>
    <xf numFmtId="0" fontId="24" fillId="0" borderId="1" xfId="11" applyFont="1" applyBorder="1" applyAlignment="1">
      <alignment horizontal="left" vertical="center" wrapText="1"/>
    </xf>
    <xf numFmtId="0" fontId="24" fillId="0" borderId="1" xfId="0" applyFont="1" applyBorder="1" applyAlignment="1">
      <alignment horizontal="center" vertical="center" wrapText="1"/>
    </xf>
    <xf numFmtId="0" fontId="24" fillId="0" borderId="1" xfId="2" applyFont="1" applyBorder="1" applyAlignment="1">
      <alignment horizontal="center" vertical="center" wrapText="1"/>
    </xf>
    <xf numFmtId="164" fontId="26" fillId="0" borderId="1" xfId="1" applyNumberFormat="1" applyFont="1" applyFill="1" applyBorder="1" applyAlignment="1">
      <alignment vertical="center" wrapText="1"/>
    </xf>
    <xf numFmtId="164" fontId="26" fillId="0" borderId="0" xfId="1" applyNumberFormat="1" applyFont="1" applyFill="1" applyAlignment="1">
      <alignment vertical="center" wrapText="1"/>
    </xf>
    <xf numFmtId="1" fontId="26" fillId="0" borderId="1" xfId="10" applyNumberFormat="1" applyFont="1" applyBorder="1" applyAlignment="1">
      <alignment horizontal="center" vertical="center" wrapText="1"/>
    </xf>
    <xf numFmtId="0" fontId="26" fillId="0" borderId="1" xfId="11" applyFont="1" applyBorder="1" applyAlignment="1">
      <alignment horizontal="left" vertical="center" wrapText="1"/>
    </xf>
    <xf numFmtId="0" fontId="26" fillId="0" borderId="1" xfId="0" applyFont="1" applyBorder="1" applyAlignment="1">
      <alignment horizontal="center" vertical="center" wrapText="1"/>
    </xf>
    <xf numFmtId="2" fontId="26" fillId="0" borderId="1" xfId="7" applyNumberFormat="1" applyFont="1" applyFill="1" applyBorder="1" applyAlignment="1">
      <alignment horizontal="center" vertical="center" wrapText="1"/>
    </xf>
    <xf numFmtId="165" fontId="26" fillId="0" borderId="1" xfId="7" applyNumberFormat="1" applyFont="1" applyFill="1" applyBorder="1" applyAlignment="1">
      <alignment horizontal="left" vertical="center" wrapText="1"/>
    </xf>
    <xf numFmtId="0" fontId="26" fillId="0" borderId="1" xfId="2" applyFont="1" applyBorder="1" applyAlignment="1">
      <alignment horizontal="center" vertical="center" wrapText="1"/>
    </xf>
    <xf numFmtId="0" fontId="25" fillId="0" borderId="1" xfId="0" applyFont="1" applyBorder="1" applyAlignment="1">
      <alignment vertical="center" wrapText="1"/>
    </xf>
    <xf numFmtId="0" fontId="25" fillId="0" borderId="0" xfId="0" applyFont="1" applyAlignment="1">
      <alignment vertical="center" wrapText="1"/>
    </xf>
    <xf numFmtId="0" fontId="26" fillId="0" borderId="1" xfId="5" applyFont="1" applyBorder="1" applyAlignment="1">
      <alignment horizontal="center" vertical="center" wrapText="1"/>
    </xf>
    <xf numFmtId="2" fontId="26" fillId="0" borderId="1" xfId="5" applyNumberFormat="1" applyFont="1" applyBorder="1" applyAlignment="1">
      <alignment horizontal="left" vertical="center" wrapText="1"/>
    </xf>
    <xf numFmtId="164" fontId="26" fillId="0" borderId="1" xfId="6" applyNumberFormat="1" applyFont="1" applyFill="1" applyBorder="1" applyAlignment="1">
      <alignment horizontal="center" vertical="center" wrapText="1"/>
    </xf>
    <xf numFmtId="0" fontId="25" fillId="0" borderId="1" xfId="8" applyFont="1" applyBorder="1" applyAlignment="1">
      <alignment horizontal="center" vertical="center" wrapText="1"/>
    </xf>
    <xf numFmtId="0" fontId="24" fillId="0" borderId="1" xfId="8" applyFont="1" applyBorder="1" applyAlignment="1">
      <alignment vertical="center" wrapText="1"/>
    </xf>
    <xf numFmtId="0" fontId="24" fillId="0" borderId="0" xfId="8" applyFont="1" applyAlignment="1">
      <alignment vertical="center" wrapText="1"/>
    </xf>
    <xf numFmtId="0" fontId="24" fillId="0" borderId="1" xfId="8" applyFont="1" applyBorder="1" applyAlignment="1">
      <alignment horizontal="center" vertical="center" wrapText="1"/>
    </xf>
    <xf numFmtId="0" fontId="19" fillId="0" borderId="1" xfId="8" applyFont="1" applyBorder="1" applyAlignment="1">
      <alignment vertical="center" wrapText="1"/>
    </xf>
    <xf numFmtId="0" fontId="19" fillId="0" borderId="0" xfId="8" applyFont="1" applyAlignment="1">
      <alignment vertical="center" wrapText="1"/>
    </xf>
    <xf numFmtId="0" fontId="19" fillId="0" borderId="1" xfId="0" applyFont="1" applyBorder="1" applyAlignment="1">
      <alignment horizontal="center" vertical="center"/>
    </xf>
    <xf numFmtId="0" fontId="19" fillId="0" borderId="1" xfId="0" applyFont="1" applyBorder="1" applyAlignment="1">
      <alignment vertical="center"/>
    </xf>
    <xf numFmtId="164" fontId="19" fillId="0" borderId="1" xfId="12" applyNumberFormat="1" applyFont="1" applyFill="1" applyBorder="1" applyAlignment="1">
      <alignment horizontal="center" vertical="center" wrapText="1"/>
    </xf>
    <xf numFmtId="166" fontId="19" fillId="0" borderId="1" xfId="0" applyNumberFormat="1" applyFont="1" applyBorder="1" applyAlignment="1">
      <alignment horizontal="center" vertical="center"/>
    </xf>
    <xf numFmtId="2" fontId="19" fillId="0" borderId="1" xfId="9" applyNumberFormat="1" applyFont="1" applyFill="1" applyBorder="1" applyAlignment="1">
      <alignment horizontal="center" vertical="center" wrapText="1"/>
    </xf>
    <xf numFmtId="0" fontId="19" fillId="0" borderId="1" xfId="0" applyFont="1" applyBorder="1" applyAlignment="1">
      <alignment vertical="center" wrapText="1"/>
    </xf>
    <xf numFmtId="0" fontId="19" fillId="0" borderId="0" xfId="0" applyFont="1" applyAlignment="1">
      <alignment vertical="center" wrapText="1"/>
    </xf>
    <xf numFmtId="0" fontId="24" fillId="0" borderId="1" xfId="4" applyFont="1" applyBorder="1" applyAlignment="1">
      <alignment vertical="center" wrapText="1"/>
    </xf>
    <xf numFmtId="0" fontId="19" fillId="0" borderId="1" xfId="5" applyFont="1" applyBorder="1" applyAlignment="1">
      <alignment horizontal="left" vertical="center" wrapText="1"/>
    </xf>
    <xf numFmtId="0" fontId="19" fillId="0" borderId="1" xfId="11" applyFont="1" applyBorder="1" applyAlignment="1">
      <alignment vertical="center" wrapText="1"/>
    </xf>
    <xf numFmtId="2" fontId="19" fillId="0" borderId="1" xfId="7" applyNumberFormat="1" applyFont="1" applyFill="1" applyBorder="1" applyAlignment="1">
      <alignment horizontal="left" vertical="center" wrapText="1"/>
    </xf>
    <xf numFmtId="165" fontId="19" fillId="0" borderId="1" xfId="14" applyNumberFormat="1" applyFont="1" applyFill="1" applyBorder="1" applyAlignment="1" applyProtection="1">
      <alignment horizontal="left" vertical="center" wrapText="1"/>
      <protection hidden="1"/>
    </xf>
    <xf numFmtId="0" fontId="19" fillId="0" borderId="1" xfId="15" applyFont="1" applyBorder="1" applyAlignment="1">
      <alignment horizontal="center" vertical="center" wrapText="1"/>
    </xf>
    <xf numFmtId="2" fontId="19" fillId="0" borderId="1" xfId="16" applyNumberFormat="1" applyFont="1" applyBorder="1" applyAlignment="1">
      <alignment horizontal="left" vertical="center" wrapText="1"/>
    </xf>
    <xf numFmtId="164" fontId="19" fillId="0" borderId="1" xfId="17" applyNumberFormat="1" applyFont="1" applyFill="1" applyBorder="1" applyAlignment="1">
      <alignment horizontal="center" vertical="center" wrapText="1"/>
    </xf>
    <xf numFmtId="164" fontId="19" fillId="0" borderId="1" xfId="7" applyNumberFormat="1" applyFont="1" applyFill="1" applyBorder="1" applyAlignment="1">
      <alignment horizontal="left" vertical="center" wrapText="1"/>
    </xf>
    <xf numFmtId="164" fontId="19" fillId="0" borderId="1" xfId="14" applyNumberFormat="1" applyFont="1" applyFill="1" applyBorder="1" applyAlignment="1">
      <alignment horizontal="center" vertical="center" wrapText="1"/>
    </xf>
    <xf numFmtId="0" fontId="19" fillId="0" borderId="1" xfId="0" applyFont="1" applyBorder="1" applyAlignment="1">
      <alignment horizontal="left" vertical="center"/>
    </xf>
    <xf numFmtId="0" fontId="19" fillId="0" borderId="1" xfId="15" applyFont="1" applyBorder="1" applyAlignment="1">
      <alignment vertical="center" wrapText="1"/>
    </xf>
    <xf numFmtId="0" fontId="19" fillId="0" borderId="0" xfId="0" applyFont="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left" vertical="center"/>
    </xf>
    <xf numFmtId="2" fontId="24" fillId="0" borderId="1" xfId="9" applyNumberFormat="1" applyFont="1" applyFill="1" applyBorder="1" applyAlignment="1">
      <alignment horizontal="center" vertical="center" wrapText="1"/>
    </xf>
    <xf numFmtId="0" fontId="27" fillId="0" borderId="0" xfId="0" applyFont="1" applyAlignment="1">
      <alignment vertical="center"/>
    </xf>
    <xf numFmtId="2" fontId="27" fillId="0" borderId="0" xfId="0" applyNumberFormat="1" applyFont="1" applyAlignment="1">
      <alignment horizontal="center" vertical="center"/>
    </xf>
    <xf numFmtId="2" fontId="27" fillId="0" borderId="0" xfId="0" applyNumberFormat="1"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xf>
    <xf numFmtId="0" fontId="28" fillId="0" borderId="0" xfId="2" applyFont="1" applyAlignment="1">
      <alignment vertical="center"/>
    </xf>
    <xf numFmtId="164" fontId="29" fillId="0" borderId="0" xfId="1" applyNumberFormat="1" applyFont="1" applyFill="1" applyAlignment="1">
      <alignment horizontal="center" vertical="center" wrapText="1"/>
    </xf>
    <xf numFmtId="164" fontId="29" fillId="0" borderId="0" xfId="1" applyNumberFormat="1" applyFont="1" applyFill="1" applyAlignment="1">
      <alignment vertical="center" wrapText="1"/>
    </xf>
    <xf numFmtId="165" fontId="29" fillId="0" borderId="0" xfId="1" applyNumberFormat="1" applyFont="1" applyFill="1" applyAlignment="1">
      <alignment horizontal="center" vertical="center" wrapText="1"/>
    </xf>
    <xf numFmtId="164" fontId="29" fillId="0" borderId="0" xfId="1" applyNumberFormat="1" applyFont="1" applyFill="1" applyAlignment="1">
      <alignment horizontal="left" vertical="center" wrapText="1"/>
    </xf>
    <xf numFmtId="49" fontId="29" fillId="0" borderId="0" xfId="1" applyNumberFormat="1" applyFont="1" applyFill="1" applyAlignment="1">
      <alignment horizontal="center" vertical="center" wrapText="1"/>
    </xf>
    <xf numFmtId="164" fontId="28" fillId="0" borderId="0" xfId="1" applyNumberFormat="1" applyFont="1" applyFill="1" applyAlignment="1">
      <alignment vertical="center" wrapText="1"/>
    </xf>
    <xf numFmtId="0" fontId="24" fillId="0" borderId="1" xfId="0" applyFont="1" applyBorder="1" applyAlignment="1">
      <alignment vertical="center" wrapText="1"/>
    </xf>
    <xf numFmtId="0" fontId="29" fillId="0" borderId="0" xfId="2" applyFont="1" applyAlignment="1">
      <alignment vertical="center"/>
    </xf>
    <xf numFmtId="0" fontId="24" fillId="0" borderId="1" xfId="0" applyFont="1" applyBorder="1" applyAlignment="1">
      <alignment horizontal="center" vertical="center" wrapText="1"/>
    </xf>
    <xf numFmtId="164" fontId="24" fillId="0" borderId="1" xfId="1" applyNumberFormat="1" applyFont="1" applyFill="1" applyBorder="1" applyAlignment="1">
      <alignment horizontal="center" vertical="center" wrapText="1"/>
    </xf>
    <xf numFmtId="0" fontId="24" fillId="0" borderId="1" xfId="1" applyNumberFormat="1" applyFont="1" applyFill="1" applyBorder="1" applyAlignment="1">
      <alignment horizontal="center" vertical="center" wrapText="1"/>
    </xf>
    <xf numFmtId="4" fontId="31" fillId="2" borderId="1" xfId="61" applyNumberFormat="1" applyFont="1" applyFill="1" applyBorder="1" applyAlignment="1">
      <alignment horizontal="center" vertical="center" wrapText="1"/>
    </xf>
    <xf numFmtId="0" fontId="31" fillId="2" borderId="1" xfId="61" applyFont="1" applyFill="1" applyBorder="1" applyAlignment="1" applyProtection="1">
      <alignment horizontal="center" vertical="center" wrapText="1"/>
      <protection hidden="1"/>
    </xf>
    <xf numFmtId="3" fontId="31" fillId="2" borderId="1" xfId="61" applyNumberFormat="1" applyFont="1" applyFill="1" applyBorder="1" applyAlignment="1" applyProtection="1">
      <alignment horizontal="center" vertical="center" wrapText="1"/>
      <protection hidden="1"/>
    </xf>
    <xf numFmtId="4" fontId="31" fillId="2" borderId="1" xfId="61" applyNumberFormat="1" applyFont="1" applyFill="1" applyBorder="1" applyAlignment="1" applyProtection="1">
      <alignment horizontal="center" vertical="center" wrapText="1"/>
      <protection hidden="1"/>
    </xf>
    <xf numFmtId="40" fontId="31" fillId="2" borderId="1" xfId="61" applyNumberFormat="1" applyFont="1" applyFill="1" applyBorder="1" applyAlignment="1">
      <alignment horizontal="center" vertical="center" wrapText="1"/>
    </xf>
    <xf numFmtId="0" fontId="31" fillId="2" borderId="1" xfId="66" applyFont="1" applyFill="1" applyBorder="1" applyAlignment="1">
      <alignment horizontal="center" vertical="center" wrapText="1"/>
    </xf>
    <xf numFmtId="0" fontId="31" fillId="2" borderId="1" xfId="65" applyFont="1" applyFill="1" applyBorder="1" applyAlignment="1">
      <alignment horizontal="center" vertical="center" wrapText="1"/>
    </xf>
    <xf numFmtId="0" fontId="24" fillId="0" borderId="1" xfId="0" applyFont="1" applyBorder="1" applyAlignment="1">
      <alignment horizontal="center" vertical="center"/>
    </xf>
    <xf numFmtId="0" fontId="24" fillId="0" borderId="1" xfId="0" applyFont="1" applyBorder="1" applyAlignment="1">
      <alignment vertical="center"/>
    </xf>
    <xf numFmtId="43" fontId="24" fillId="0" borderId="1" xfId="59" applyFont="1" applyFill="1" applyBorder="1" applyAlignment="1">
      <alignment horizontal="center" vertical="center" wrapText="1"/>
    </xf>
    <xf numFmtId="43" fontId="31" fillId="2" borderId="1" xfId="59" applyFont="1" applyFill="1" applyBorder="1" applyAlignment="1" applyProtection="1">
      <alignment horizontal="right" vertical="center"/>
      <protection hidden="1"/>
    </xf>
    <xf numFmtId="43" fontId="24" fillId="0" borderId="1" xfId="59" applyFont="1" applyBorder="1" applyAlignment="1">
      <alignment horizontal="center" vertical="center"/>
    </xf>
    <xf numFmtId="0" fontId="19" fillId="2" borderId="1" xfId="60" applyFont="1" applyFill="1" applyBorder="1" applyAlignment="1" applyProtection="1">
      <alignment horizontal="center" vertical="center" wrapText="1"/>
      <protection hidden="1"/>
    </xf>
    <xf numFmtId="40" fontId="19" fillId="2" borderId="1" xfId="60" applyNumberFormat="1" applyFont="1" applyFill="1" applyBorder="1" applyAlignment="1">
      <alignment horizontal="left" vertical="center" wrapText="1"/>
    </xf>
    <xf numFmtId="4" fontId="19" fillId="2" borderId="1" xfId="61" applyNumberFormat="1" applyFont="1" applyFill="1" applyBorder="1" applyAlignment="1">
      <alignment horizontal="center" vertical="center" wrapText="1"/>
    </xf>
    <xf numFmtId="43" fontId="19" fillId="2" borderId="1" xfId="59" applyFont="1" applyFill="1" applyBorder="1" applyAlignment="1" applyProtection="1">
      <alignment horizontal="right" vertical="center"/>
      <protection hidden="1"/>
    </xf>
    <xf numFmtId="0" fontId="19" fillId="2" borderId="1" xfId="61" applyFont="1" applyFill="1" applyBorder="1" applyAlignment="1" applyProtection="1">
      <alignment horizontal="center" vertical="center" wrapText="1"/>
      <protection hidden="1"/>
    </xf>
    <xf numFmtId="40" fontId="19" fillId="2" borderId="1" xfId="62" applyNumberFormat="1" applyFont="1" applyFill="1" applyBorder="1" applyAlignment="1">
      <alignment horizontal="center" vertical="center" wrapText="1"/>
    </xf>
    <xf numFmtId="0" fontId="19" fillId="2" borderId="1" xfId="63" applyFont="1" applyFill="1" applyBorder="1" applyAlignment="1">
      <alignment horizontal="center" vertical="center" wrapText="1"/>
    </xf>
    <xf numFmtId="0" fontId="19" fillId="2" borderId="1" xfId="63" applyFont="1" applyFill="1" applyBorder="1" applyAlignment="1">
      <alignment horizontal="left" vertical="center" wrapText="1"/>
    </xf>
    <xf numFmtId="43" fontId="19" fillId="2" borderId="1" xfId="59" applyFont="1" applyFill="1" applyBorder="1" applyAlignment="1">
      <alignment horizontal="right" vertical="center" wrapText="1"/>
    </xf>
    <xf numFmtId="4" fontId="19" fillId="2" borderId="1" xfId="63" applyNumberFormat="1" applyFont="1" applyFill="1" applyBorder="1" applyAlignment="1">
      <alignment horizontal="center" vertical="center" wrapText="1"/>
    </xf>
    <xf numFmtId="43" fontId="19" fillId="2" borderId="1" xfId="18" applyNumberFormat="1" applyFont="1" applyFill="1" applyBorder="1" applyAlignment="1">
      <alignment horizontal="center" vertical="center" wrapText="1"/>
    </xf>
    <xf numFmtId="43" fontId="19" fillId="2" borderId="1" xfId="59" applyFont="1" applyFill="1" applyBorder="1" applyAlignment="1" applyProtection="1">
      <alignment horizontal="right" vertical="center" wrapText="1"/>
    </xf>
    <xf numFmtId="43" fontId="19" fillId="2" borderId="1" xfId="64" applyFont="1" applyFill="1" applyBorder="1" applyAlignment="1" applyProtection="1">
      <alignment horizontal="center" vertical="center" wrapText="1"/>
    </xf>
    <xf numFmtId="43" fontId="19" fillId="0" borderId="1" xfId="64" applyFont="1" applyFill="1" applyBorder="1" applyAlignment="1" applyProtection="1">
      <alignment horizontal="center" vertical="center" wrapText="1"/>
    </xf>
    <xf numFmtId="164" fontId="19" fillId="2" borderId="1" xfId="64" applyNumberFormat="1" applyFont="1" applyFill="1" applyBorder="1" applyAlignment="1">
      <alignment horizontal="center" vertical="center" wrapText="1"/>
    </xf>
    <xf numFmtId="40" fontId="19" fillId="2" borderId="1" xfId="60" applyNumberFormat="1" applyFont="1" applyFill="1" applyBorder="1" applyAlignment="1" applyProtection="1">
      <alignment horizontal="left" vertical="center" wrapText="1"/>
      <protection hidden="1"/>
    </xf>
    <xf numFmtId="4" fontId="19" fillId="0" borderId="1" xfId="61" applyNumberFormat="1" applyFont="1" applyFill="1" applyBorder="1" applyAlignment="1" applyProtection="1">
      <alignment horizontal="center" vertical="center" wrapText="1"/>
      <protection hidden="1"/>
    </xf>
    <xf numFmtId="40" fontId="19" fillId="0" borderId="1" xfId="0" applyNumberFormat="1" applyFont="1" applyFill="1" applyBorder="1" applyAlignment="1">
      <alignment horizontal="center" vertical="center" wrapText="1"/>
    </xf>
    <xf numFmtId="0" fontId="19" fillId="0" borderId="1" xfId="2" applyFont="1" applyFill="1" applyBorder="1" applyAlignment="1">
      <alignment horizontal="center" vertical="center" wrapText="1"/>
    </xf>
    <xf numFmtId="0" fontId="19" fillId="2" borderId="1" xfId="60" applyFont="1" applyFill="1" applyBorder="1" applyAlignment="1" applyProtection="1">
      <alignment horizontal="left" vertical="center" wrapText="1"/>
      <protection hidden="1"/>
    </xf>
    <xf numFmtId="4" fontId="19" fillId="2" borderId="1" xfId="61" applyNumberFormat="1" applyFont="1" applyFill="1" applyBorder="1" applyAlignment="1" applyProtection="1">
      <alignment horizontal="center" vertical="center" wrapText="1"/>
      <protection hidden="1"/>
    </xf>
    <xf numFmtId="4" fontId="19" fillId="2" borderId="1" xfId="61" applyNumberFormat="1" applyFont="1" applyFill="1" applyBorder="1" applyAlignment="1">
      <alignment horizontal="center" vertical="center"/>
    </xf>
    <xf numFmtId="40" fontId="19" fillId="2" borderId="1" xfId="62" applyNumberFormat="1" applyFont="1" applyFill="1" applyBorder="1" applyAlignment="1" applyProtection="1">
      <alignment horizontal="justify" vertical="center"/>
      <protection hidden="1"/>
    </xf>
    <xf numFmtId="40" fontId="19" fillId="2" borderId="1" xfId="62" applyNumberFormat="1" applyFont="1" applyFill="1" applyBorder="1" applyAlignment="1" applyProtection="1">
      <alignment horizontal="center" vertical="center"/>
      <protection hidden="1"/>
    </xf>
    <xf numFmtId="40" fontId="19" fillId="2" borderId="1" xfId="61" applyNumberFormat="1" applyFont="1" applyFill="1" applyBorder="1" applyAlignment="1" applyProtection="1">
      <alignment horizontal="center" vertical="center" wrapText="1"/>
      <protection hidden="1"/>
    </xf>
    <xf numFmtId="40" fontId="19" fillId="2" borderId="1" xfId="61" applyNumberFormat="1" applyFont="1" applyFill="1" applyBorder="1" applyAlignment="1">
      <alignment horizontal="center" vertical="center" wrapText="1"/>
    </xf>
    <xf numFmtId="4" fontId="19" fillId="2" borderId="1" xfId="61" applyNumberFormat="1" applyFont="1" applyFill="1" applyBorder="1" applyAlignment="1" applyProtection="1">
      <alignment horizontal="left" vertical="center" wrapText="1"/>
      <protection hidden="1"/>
    </xf>
    <xf numFmtId="0" fontId="19" fillId="2" borderId="1" xfId="62" applyFont="1" applyFill="1" applyBorder="1" applyAlignment="1">
      <alignment horizontal="justify" vertical="center" wrapText="1"/>
    </xf>
    <xf numFmtId="0" fontId="19" fillId="2" borderId="1" xfId="62" applyFont="1" applyFill="1" applyBorder="1" applyAlignment="1">
      <alignment horizontal="center" vertical="center" wrapText="1"/>
    </xf>
    <xf numFmtId="0" fontId="19" fillId="2" borderId="1" xfId="62" applyFont="1" applyFill="1" applyBorder="1" applyAlignment="1" applyProtection="1">
      <alignment horizontal="center" vertical="center" wrapText="1"/>
      <protection hidden="1"/>
    </xf>
    <xf numFmtId="40" fontId="19" fillId="2" borderId="1" xfId="60" applyNumberFormat="1" applyFont="1" applyFill="1" applyBorder="1" applyAlignment="1" applyProtection="1">
      <alignment horizontal="center" vertical="center" wrapText="1"/>
      <protection hidden="1"/>
    </xf>
    <xf numFmtId="0" fontId="19" fillId="2" borderId="1" xfId="63" applyFont="1" applyFill="1" applyBorder="1" applyAlignment="1">
      <alignment horizontal="center"/>
    </xf>
    <xf numFmtId="0" fontId="19" fillId="2" borderId="1" xfId="66" applyFont="1" applyFill="1" applyBorder="1" applyAlignment="1">
      <alignment horizontal="center" vertical="center" wrapText="1"/>
    </xf>
    <xf numFmtId="43" fontId="19" fillId="2" borderId="1" xfId="59" applyFont="1" applyFill="1" applyBorder="1" applyAlignment="1">
      <alignment vertical="center"/>
    </xf>
    <xf numFmtId="43" fontId="34" fillId="2" borderId="1" xfId="59" applyFont="1" applyFill="1" applyBorder="1"/>
    <xf numFmtId="0" fontId="34" fillId="2" borderId="1" xfId="65" applyFont="1" applyFill="1" applyBorder="1"/>
    <xf numFmtId="0" fontId="19" fillId="2" borderId="1" xfId="65" applyFont="1" applyFill="1" applyBorder="1" applyAlignment="1">
      <alignment horizontal="center" vertical="center" wrapText="1"/>
    </xf>
    <xf numFmtId="0" fontId="19" fillId="2" borderId="1" xfId="66" applyFont="1" applyFill="1" applyBorder="1" applyAlignment="1" applyProtection="1">
      <alignment horizontal="left" vertical="center" wrapText="1"/>
      <protection hidden="1"/>
    </xf>
    <xf numFmtId="43" fontId="19" fillId="2" borderId="1" xfId="59" applyFont="1" applyFill="1" applyBorder="1" applyAlignment="1">
      <alignment horizontal="right" vertical="center"/>
    </xf>
    <xf numFmtId="43" fontId="24" fillId="0" borderId="1" xfId="3" applyNumberFormat="1" applyFont="1" applyFill="1" applyBorder="1" applyAlignment="1">
      <alignment horizontal="center" vertical="center" wrapText="1"/>
    </xf>
    <xf numFmtId="43" fontId="19" fillId="0" borderId="1" xfId="59" applyFont="1" applyFill="1" applyBorder="1" applyAlignment="1">
      <alignment horizontal="center" vertical="center" wrapText="1"/>
    </xf>
    <xf numFmtId="165" fontId="19" fillId="0" borderId="1" xfId="7" applyNumberFormat="1" applyFont="1" applyFill="1" applyBorder="1" applyAlignment="1">
      <alignment horizontal="center" vertical="center" wrapText="1"/>
    </xf>
    <xf numFmtId="43" fontId="19" fillId="0" borderId="1" xfId="59" applyFont="1" applyBorder="1" applyAlignment="1">
      <alignment horizontal="center" vertical="center"/>
    </xf>
    <xf numFmtId="4" fontId="31" fillId="0" borderId="1" xfId="61" applyNumberFormat="1" applyFont="1" applyFill="1" applyBorder="1" applyAlignment="1" applyProtection="1">
      <alignment horizontal="left" vertical="center" wrapText="1"/>
      <protection hidden="1"/>
    </xf>
    <xf numFmtId="0" fontId="31" fillId="0" borderId="1" xfId="66" applyFont="1" applyFill="1" applyBorder="1" applyAlignment="1">
      <alignment horizontal="justify" vertical="center" wrapText="1"/>
    </xf>
    <xf numFmtId="0" fontId="35" fillId="0" borderId="1" xfId="66" applyFont="1" applyBorder="1"/>
    <xf numFmtId="0" fontId="31" fillId="0" borderId="1" xfId="65" applyFont="1" applyFill="1" applyBorder="1" applyAlignment="1">
      <alignment horizontal="justify" vertical="center" wrapText="1"/>
    </xf>
    <xf numFmtId="43" fontId="31" fillId="2" borderId="1" xfId="59" applyFont="1" applyFill="1" applyBorder="1" applyAlignment="1">
      <alignment horizontal="center" vertical="center" wrapText="1"/>
    </xf>
    <xf numFmtId="0" fontId="36" fillId="0" borderId="0" xfId="0" applyFont="1" applyAlignment="1">
      <alignment vertical="center"/>
    </xf>
    <xf numFmtId="0" fontId="36" fillId="0" borderId="0" xfId="2" applyFont="1" applyAlignment="1">
      <alignment vertical="center"/>
    </xf>
    <xf numFmtId="0" fontId="37" fillId="0" borderId="0" xfId="2" applyFont="1" applyAlignment="1">
      <alignment vertical="center"/>
    </xf>
    <xf numFmtId="164" fontId="36" fillId="0" borderId="0" xfId="1" applyNumberFormat="1" applyFont="1" applyFill="1" applyAlignment="1">
      <alignment vertical="center" wrapText="1"/>
    </xf>
    <xf numFmtId="164" fontId="38" fillId="0" borderId="0" xfId="1" applyNumberFormat="1" applyFont="1" applyFill="1" applyBorder="1" applyAlignment="1">
      <alignment horizontal="center" vertical="center" wrapText="1"/>
    </xf>
    <xf numFmtId="164" fontId="39" fillId="0" borderId="0" xfId="1" applyNumberFormat="1" applyFont="1" applyFill="1" applyBorder="1" applyAlignment="1">
      <alignment horizontal="left" vertical="center"/>
    </xf>
    <xf numFmtId="164" fontId="38" fillId="0" borderId="0" xfId="1" applyNumberFormat="1" applyFont="1" applyFill="1" applyBorder="1" applyAlignment="1">
      <alignment horizontal="left" vertical="center"/>
    </xf>
    <xf numFmtId="4" fontId="38" fillId="2" borderId="0" xfId="61" applyNumberFormat="1" applyFont="1" applyFill="1" applyBorder="1" applyAlignment="1">
      <alignment horizontal="left" vertical="center"/>
    </xf>
    <xf numFmtId="0" fontId="38" fillId="2" borderId="0" xfId="63" applyFont="1" applyFill="1" applyBorder="1" applyAlignment="1">
      <alignment horizontal="left" vertical="center"/>
    </xf>
    <xf numFmtId="164" fontId="38" fillId="2" borderId="0" xfId="64" applyNumberFormat="1" applyFont="1" applyFill="1" applyBorder="1" applyAlignment="1">
      <alignment horizontal="left" vertical="center"/>
    </xf>
    <xf numFmtId="0" fontId="39" fillId="0" borderId="0" xfId="0" applyFont="1" applyBorder="1" applyAlignment="1">
      <alignment horizontal="left" vertical="center"/>
    </xf>
    <xf numFmtId="0" fontId="38" fillId="0" borderId="0" xfId="8" applyFont="1" applyBorder="1" applyAlignment="1">
      <alignment horizontal="left" vertical="center"/>
    </xf>
    <xf numFmtId="0" fontId="38" fillId="2" borderId="0" xfId="63" applyFont="1" applyFill="1" applyBorder="1" applyAlignment="1">
      <alignment horizontal="left"/>
    </xf>
    <xf numFmtId="4" fontId="38" fillId="2" borderId="0" xfId="61" applyNumberFormat="1" applyFont="1" applyFill="1" applyBorder="1" applyAlignment="1" applyProtection="1">
      <alignment horizontal="left" vertical="center"/>
      <protection hidden="1"/>
    </xf>
    <xf numFmtId="0" fontId="38" fillId="0" borderId="0" xfId="0" applyFont="1" applyAlignment="1">
      <alignment vertical="center"/>
    </xf>
    <xf numFmtId="0" fontId="24" fillId="0" borderId="1" xfId="0" applyFont="1" applyBorder="1" applyAlignment="1">
      <alignment horizontal="center" vertical="center" wrapText="1"/>
    </xf>
    <xf numFmtId="164" fontId="24" fillId="0" borderId="1" xfId="1" applyNumberFormat="1" applyFont="1" applyFill="1" applyBorder="1" applyAlignment="1">
      <alignment horizontal="center" vertical="center" wrapText="1"/>
    </xf>
    <xf numFmtId="164" fontId="27" fillId="0" borderId="0" xfId="1" applyNumberFormat="1" applyFont="1" applyFill="1" applyAlignment="1">
      <alignment horizontal="center" vertical="center"/>
    </xf>
    <xf numFmtId="0" fontId="24" fillId="0" borderId="1" xfId="1" applyNumberFormat="1" applyFont="1" applyFill="1" applyBorder="1" applyAlignment="1">
      <alignment horizontal="center" vertical="center" wrapText="1"/>
    </xf>
    <xf numFmtId="0" fontId="24" fillId="0" borderId="1" xfId="3" applyNumberFormat="1" applyFont="1" applyFill="1" applyBorder="1" applyAlignment="1">
      <alignment horizontal="center" vertical="center" wrapText="1"/>
    </xf>
    <xf numFmtId="164" fontId="29" fillId="0" borderId="0" xfId="64" applyNumberFormat="1" applyFont="1" applyFill="1" applyAlignment="1">
      <alignment horizontal="center" vertical="center"/>
    </xf>
    <xf numFmtId="164" fontId="24" fillId="0" borderId="2" xfId="1" applyNumberFormat="1" applyFont="1" applyFill="1" applyBorder="1" applyAlignment="1">
      <alignment horizontal="center" vertical="center" wrapText="1"/>
    </xf>
    <xf numFmtId="164" fontId="24" fillId="0" borderId="3" xfId="1" applyNumberFormat="1" applyFont="1" applyFill="1" applyBorder="1" applyAlignment="1">
      <alignment horizontal="center" vertical="center" wrapText="1"/>
    </xf>
    <xf numFmtId="164" fontId="29" fillId="0" borderId="0" xfId="1" applyNumberFormat="1" applyFont="1" applyFill="1" applyAlignment="1">
      <alignment horizontal="center" vertical="center"/>
    </xf>
    <xf numFmtId="164" fontId="27" fillId="0" borderId="0" xfId="1" applyNumberFormat="1" applyFont="1" applyFill="1" applyAlignment="1">
      <alignment horizontal="center" vertical="center" wrapText="1"/>
    </xf>
  </cellXfs>
  <cellStyles count="69">
    <cellStyle name="%" xfId="19"/>
    <cellStyle name="CC1" xfId="20"/>
    <cellStyle name="CC2" xfId="21"/>
    <cellStyle name="chchuyen" xfId="22"/>
    <cellStyle name="Comma" xfId="59" builtinId="3"/>
    <cellStyle name="Comma 10 10 2 2 2" xfId="6"/>
    <cellStyle name="Comma 10 2 2" xfId="7"/>
    <cellStyle name="Comma 11" xfId="14"/>
    <cellStyle name="Comma 15" xfId="3"/>
    <cellStyle name="Comma 15 2 2 2 2" xfId="13"/>
    <cellStyle name="Comma 2" xfId="23"/>
    <cellStyle name="Comma 2 2" xfId="1"/>
    <cellStyle name="Comma 2 2 2" xfId="9"/>
    <cellStyle name="Comma 2 2 2 2 2" xfId="67"/>
    <cellStyle name="Comma 2 2 2 3 2 2 2 3" xfId="68"/>
    <cellStyle name="Comma 2 2 2 5" xfId="64"/>
    <cellStyle name="Comma 3 4" xfId="17"/>
    <cellStyle name="Comma 4" xfId="24"/>
    <cellStyle name="Comma 4 6 2 2 2 2" xfId="12"/>
    <cellStyle name="Comma0" xfId="25"/>
    <cellStyle name="Cthuc" xfId="26"/>
    <cellStyle name="Cthuc1" xfId="27"/>
    <cellStyle name="Currency0" xfId="28"/>
    <cellStyle name="d" xfId="29"/>
    <cellStyle name="d%" xfId="30"/>
    <cellStyle name="d1" xfId="31"/>
    <cellStyle name="Date" xfId="32"/>
    <cellStyle name="Fixed" xfId="33"/>
    <cellStyle name="Header1" xfId="34"/>
    <cellStyle name="Header2" xfId="35"/>
    <cellStyle name="luc" xfId="36"/>
    <cellStyle name="luc2" xfId="37"/>
    <cellStyle name="n1" xfId="38"/>
    <cellStyle name="Normal" xfId="0" builtinId="0"/>
    <cellStyle name="Normal 10" xfId="5"/>
    <cellStyle name="Normal 10 4" xfId="10"/>
    <cellStyle name="Normal 10_bieu mau đieu tra KHSDĐ hang nam 2" xfId="39"/>
    <cellStyle name="Normal 10_bieu mau đieu tra KHSDĐ hang nam 2 2" xfId="16"/>
    <cellStyle name="Normal 18" xfId="63"/>
    <cellStyle name="Normal 2" xfId="8"/>
    <cellStyle name="Normal 2 2" xfId="40"/>
    <cellStyle name="Normal 2 3 2" xfId="2"/>
    <cellStyle name="Normal 26 2 2" xfId="18"/>
    <cellStyle name="Normal 26 3" xfId="4"/>
    <cellStyle name="Normal 3" xfId="41"/>
    <cellStyle name="Normal 3 2" xfId="60"/>
    <cellStyle name="Normal 3 3" xfId="42"/>
    <cellStyle name="Normal 4" xfId="43"/>
    <cellStyle name="Normal 4 2 2 2" xfId="66"/>
    <cellStyle name="Normal 5" xfId="44"/>
    <cellStyle name="Normal 5 3" xfId="62"/>
    <cellStyle name="Normal 5 3 2" xfId="65"/>
    <cellStyle name="Normal 6" xfId="45"/>
    <cellStyle name="Normal 7 2" xfId="46"/>
    <cellStyle name="Normal 9 2" xfId="15"/>
    <cellStyle name="Normal_CChuyen_VinhThuan" xfId="61"/>
    <cellStyle name="Normal_THop_Tinh(HaNoi)" xfId="11"/>
    <cellStyle name="tde" xfId="47"/>
    <cellStyle name="똿뗦먛귟 [0.00]_PRODUCT DETAIL Q1" xfId="48"/>
    <cellStyle name="똿뗦먛귟_PRODUCT DETAIL Q1" xfId="49"/>
    <cellStyle name="믅됞 [0.00]_PRODUCT DETAIL Q1" xfId="50"/>
    <cellStyle name="믅됞_PRODUCT DETAIL Q1" xfId="51"/>
    <cellStyle name="백분율_HOBONG" xfId="52"/>
    <cellStyle name="뷭?_BOOKSHIP" xfId="53"/>
    <cellStyle name="콤마 [0]_1202" xfId="54"/>
    <cellStyle name="콤마_1202" xfId="55"/>
    <cellStyle name="통화 [0]_1202" xfId="56"/>
    <cellStyle name="통화_1202" xfId="57"/>
    <cellStyle name="표준_(정보부문)월별인원계획" xfId="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137160</xdr:colOff>
      <xdr:row>4</xdr:row>
      <xdr:rowOff>45720</xdr:rowOff>
    </xdr:from>
    <xdr:to>
      <xdr:col>7</xdr:col>
      <xdr:colOff>22860</xdr:colOff>
      <xdr:row>4</xdr:row>
      <xdr:rowOff>60960</xdr:rowOff>
    </xdr:to>
    <xdr:cxnSp macro="">
      <xdr:nvCxnSpPr>
        <xdr:cNvPr id="3" name="Straight Connector 2"/>
        <xdr:cNvCxnSpPr/>
      </xdr:nvCxnSpPr>
      <xdr:spPr>
        <a:xfrm>
          <a:off x="4145280" y="891540"/>
          <a:ext cx="3573780" cy="152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60960</xdr:colOff>
      <xdr:row>4</xdr:row>
      <xdr:rowOff>45720</xdr:rowOff>
    </xdr:from>
    <xdr:to>
      <xdr:col>6</xdr:col>
      <xdr:colOff>868680</xdr:colOff>
      <xdr:row>4</xdr:row>
      <xdr:rowOff>60960</xdr:rowOff>
    </xdr:to>
    <xdr:cxnSp macro="">
      <xdr:nvCxnSpPr>
        <xdr:cNvPr id="2" name="Straight Connector 1"/>
        <xdr:cNvCxnSpPr/>
      </xdr:nvCxnSpPr>
      <xdr:spPr>
        <a:xfrm>
          <a:off x="4069080" y="960120"/>
          <a:ext cx="3573780" cy="152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xdr:colOff>
      <xdr:row>4</xdr:row>
      <xdr:rowOff>45720</xdr:rowOff>
    </xdr:from>
    <xdr:to>
      <xdr:col>6</xdr:col>
      <xdr:colOff>845820</xdr:colOff>
      <xdr:row>4</xdr:row>
      <xdr:rowOff>60960</xdr:rowOff>
    </xdr:to>
    <xdr:cxnSp macro="">
      <xdr:nvCxnSpPr>
        <xdr:cNvPr id="2" name="Straight Connector 1"/>
        <xdr:cNvCxnSpPr/>
      </xdr:nvCxnSpPr>
      <xdr:spPr>
        <a:xfrm>
          <a:off x="4046220" y="960120"/>
          <a:ext cx="3573780" cy="152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190500</xdr:colOff>
      <xdr:row>4</xdr:row>
      <xdr:rowOff>45720</xdr:rowOff>
    </xdr:from>
    <xdr:to>
      <xdr:col>7</xdr:col>
      <xdr:colOff>76200</xdr:colOff>
      <xdr:row>4</xdr:row>
      <xdr:rowOff>60960</xdr:rowOff>
    </xdr:to>
    <xdr:cxnSp macro="">
      <xdr:nvCxnSpPr>
        <xdr:cNvPr id="2" name="Straight Connector 1"/>
        <xdr:cNvCxnSpPr/>
      </xdr:nvCxnSpPr>
      <xdr:spPr>
        <a:xfrm>
          <a:off x="4320540" y="1242060"/>
          <a:ext cx="3573780" cy="152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02\D\LIEU\THAIBAO\THU%20VIEN%20TN\d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sheetName val="ptdg"/>
      <sheetName val="gia vt,nc,may"/>
      <sheetName val="XL4Poppy"/>
      <sheetName val="Sheet1"/>
      <sheetName val="DVHC"/>
      <sheetName val="Kyhieu"/>
      <sheetName val="DAT1"/>
      <sheetName val="TT1"/>
    </sheetNames>
    <sheetDataSet>
      <sheetData sheetId="0" refreshError="1"/>
      <sheetData sheetId="1" refreshError="1"/>
      <sheetData sheetId="2" refreshError="1">
        <row r="7">
          <cell r="B7" t="str">
            <v>A dao</v>
          </cell>
          <cell r="C7">
            <v>1</v>
          </cell>
          <cell r="E7" t="str">
            <v>Nhaân coâng 2,7/7</v>
          </cell>
          <cell r="F7">
            <v>1</v>
          </cell>
          <cell r="H7" t="str">
            <v>Maùy troän 250 lít</v>
          </cell>
          <cell r="I7">
            <v>1</v>
          </cell>
        </row>
        <row r="8">
          <cell r="B8" t="str">
            <v>Baät saét 20x4x250</v>
          </cell>
          <cell r="C8">
            <v>2</v>
          </cell>
          <cell r="E8" t="str">
            <v>Nhaân coâng 3/7</v>
          </cell>
          <cell r="F8">
            <v>2</v>
          </cell>
          <cell r="H8" t="str">
            <v>Maùy ñaàm baøn 1kw</v>
          </cell>
          <cell r="I8">
            <v>2</v>
          </cell>
        </row>
        <row r="9">
          <cell r="B9" t="str">
            <v>Baät saét d = 10mm</v>
          </cell>
          <cell r="C9">
            <v>3</v>
          </cell>
          <cell r="E9" t="str">
            <v>Nhaân coâng 3,5/7</v>
          </cell>
          <cell r="F9">
            <v>3</v>
          </cell>
          <cell r="H9" t="str">
            <v>Maùy ñaàm duøi 1,5Kw</v>
          </cell>
          <cell r="I9">
            <v>3</v>
          </cell>
        </row>
        <row r="10">
          <cell r="B10" t="str">
            <v>Baät saét d=10mm</v>
          </cell>
          <cell r="C10">
            <v>4</v>
          </cell>
          <cell r="E10" t="str">
            <v>Nhaân coâng 3,7/7</v>
          </cell>
          <cell r="F10">
            <v>4</v>
          </cell>
          <cell r="H10" t="str">
            <v>Maùy caét uoán</v>
          </cell>
          <cell r="I10">
            <v>4</v>
          </cell>
        </row>
        <row r="11">
          <cell r="B11" t="str">
            <v>Boä ñieàu toác quaït(32V400FM/K) Uùc</v>
          </cell>
          <cell r="C11">
            <v>5</v>
          </cell>
          <cell r="E11" t="str">
            <v>Nhaân coâng 4/7</v>
          </cell>
          <cell r="F11">
            <v>5</v>
          </cell>
          <cell r="H11" t="str">
            <v>Maùy haøn 23Kw</v>
          </cell>
          <cell r="I11">
            <v>5</v>
          </cell>
        </row>
        <row r="12">
          <cell r="B12" t="str">
            <v>Boàn inox 3m3 ngang Dapha</v>
          </cell>
          <cell r="C12">
            <v>6</v>
          </cell>
          <cell r="E12" t="str">
            <v>Nhaân coâng 4,5/7</v>
          </cell>
          <cell r="F12">
            <v>6</v>
          </cell>
          <cell r="H12" t="str">
            <v>Maùy vaän thaêng 0,8T</v>
          </cell>
          <cell r="I12">
            <v>6</v>
          </cell>
        </row>
        <row r="13">
          <cell r="B13" t="str">
            <v>Boàn inox 5m3 ngang Dapha</v>
          </cell>
          <cell r="C13">
            <v>7</v>
          </cell>
          <cell r="H13" t="str">
            <v>Maùy troän vöõa 80 lít</v>
          </cell>
          <cell r="I13">
            <v>7</v>
          </cell>
        </row>
        <row r="14">
          <cell r="B14" t="str">
            <v>Boät maøu</v>
          </cell>
          <cell r="C14">
            <v>8</v>
          </cell>
          <cell r="H14" t="str">
            <v>Maùy haøn 15Kw</v>
          </cell>
          <cell r="I14">
            <v>8</v>
          </cell>
        </row>
        <row r="15">
          <cell r="B15" t="str">
            <v>Bu long M20x80</v>
          </cell>
          <cell r="C15">
            <v>9</v>
          </cell>
          <cell r="H15" t="str">
            <v>Maùy khoan 4,5Kw</v>
          </cell>
          <cell r="I15">
            <v>9</v>
          </cell>
        </row>
        <row r="16">
          <cell r="B16" t="str">
            <v>Bulong M20x80</v>
          </cell>
          <cell r="C16">
            <v>10</v>
          </cell>
          <cell r="H16" t="str">
            <v>Maùy haøn 14Kw</v>
          </cell>
          <cell r="I16">
            <v>10</v>
          </cell>
        </row>
        <row r="17">
          <cell r="B17" t="str">
            <v>Caàn caåu 10T</v>
          </cell>
          <cell r="C17">
            <v>11</v>
          </cell>
          <cell r="H17" t="str">
            <v>Khoan caàm tay</v>
          </cell>
          <cell r="I17">
            <v>11</v>
          </cell>
        </row>
        <row r="18">
          <cell r="B18" t="str">
            <v>Caàu dao ñaûo 4 cöïc 250A(5LBC4250) uùc</v>
          </cell>
          <cell r="C18">
            <v>12</v>
          </cell>
        </row>
        <row r="19">
          <cell r="B19" t="str">
            <v>Caàu thu raùc oáng xoái</v>
          </cell>
          <cell r="C19">
            <v>13</v>
          </cell>
        </row>
        <row r="20">
          <cell r="B20" t="str">
            <v>Caây choáng</v>
          </cell>
          <cell r="C20">
            <v>14</v>
          </cell>
        </row>
        <row r="21">
          <cell r="B21" t="str">
            <v>Caùp cv 22</v>
          </cell>
          <cell r="C21">
            <v>15</v>
          </cell>
        </row>
        <row r="22">
          <cell r="B22" t="str">
            <v>Caùp ñoàng traàn C50</v>
          </cell>
          <cell r="C22">
            <v>16</v>
          </cell>
        </row>
        <row r="23">
          <cell r="B23" t="str">
            <v>Caùt</v>
          </cell>
          <cell r="C23">
            <v>17</v>
          </cell>
        </row>
        <row r="24">
          <cell r="B24" t="str">
            <v>Caùt vaøng</v>
          </cell>
          <cell r="C24">
            <v>18</v>
          </cell>
        </row>
        <row r="25">
          <cell r="B25" t="str">
            <v>CB 100A 3P ABE103a LG</v>
          </cell>
          <cell r="C25">
            <v>19</v>
          </cell>
        </row>
        <row r="26">
          <cell r="B26" t="str">
            <v>CB 10A 2P ABE32a LG</v>
          </cell>
          <cell r="C26">
            <v>20</v>
          </cell>
        </row>
        <row r="27">
          <cell r="B27" t="str">
            <v>CB 125A 2P ABE202a LG</v>
          </cell>
          <cell r="C27">
            <v>21</v>
          </cell>
        </row>
        <row r="28">
          <cell r="B28" t="str">
            <v>CB 150A 2P ABE202a LG</v>
          </cell>
          <cell r="C28">
            <v>22</v>
          </cell>
        </row>
        <row r="29">
          <cell r="B29" t="str">
            <v>CB 150A 3P ABS203a LG</v>
          </cell>
          <cell r="C29">
            <v>23</v>
          </cell>
        </row>
        <row r="30">
          <cell r="B30" t="str">
            <v>CB 250A 3P ABS 403a LG</v>
          </cell>
          <cell r="C30">
            <v>24</v>
          </cell>
        </row>
        <row r="31">
          <cell r="B31" t="str">
            <v>CB 30A 3P ABE33a LG</v>
          </cell>
          <cell r="C31">
            <v>25</v>
          </cell>
        </row>
        <row r="32">
          <cell r="B32" t="str">
            <v>CB 40A 2P ABE52a LG</v>
          </cell>
          <cell r="C32">
            <v>26</v>
          </cell>
        </row>
        <row r="33">
          <cell r="B33" t="str">
            <v>CB 50A 3P ABE53a LG</v>
          </cell>
          <cell r="C33">
            <v>27</v>
          </cell>
        </row>
        <row r="34">
          <cell r="B34" t="str">
            <v>CB 60A 3P ABE63a LG</v>
          </cell>
          <cell r="C34">
            <v>28</v>
          </cell>
        </row>
        <row r="35">
          <cell r="B35" t="str">
            <v>CB 75A 3P ABE103a LG</v>
          </cell>
          <cell r="C35">
            <v>29</v>
          </cell>
        </row>
        <row r="36">
          <cell r="B36" t="str">
            <v>Chao chuïp</v>
          </cell>
          <cell r="C36">
            <v>30</v>
          </cell>
        </row>
        <row r="37">
          <cell r="B37" t="str">
            <v>Co PVC Þ34-21</v>
          </cell>
          <cell r="C37">
            <v>31</v>
          </cell>
        </row>
        <row r="38">
          <cell r="B38" t="str">
            <v>Co PVC Þ60</v>
          </cell>
          <cell r="C38">
            <v>32</v>
          </cell>
        </row>
        <row r="39">
          <cell r="B39" t="str">
            <v>Coân PVC Þ34/27/21</v>
          </cell>
          <cell r="C39">
            <v>33</v>
          </cell>
        </row>
        <row r="40">
          <cell r="B40" t="str">
            <v>Coân PVC Þ60/34</v>
          </cell>
          <cell r="C40">
            <v>34</v>
          </cell>
        </row>
        <row r="41">
          <cell r="B41" t="str">
            <v>Coàn röûa</v>
          </cell>
          <cell r="C41">
            <v>35</v>
          </cell>
        </row>
        <row r="42">
          <cell r="B42" t="str">
            <v>Coïc ñoàng Þ16 L = 2,4m Cadivi</v>
          </cell>
          <cell r="C42">
            <v>36</v>
          </cell>
        </row>
        <row r="43">
          <cell r="B43" t="str">
            <v>Con taéc 2 daây aâm ( 30/1/2M-1D) uùc</v>
          </cell>
          <cell r="C43">
            <v>37</v>
          </cell>
        </row>
        <row r="44">
          <cell r="B44" t="str">
            <v>Con taéc 3 daây aâm( 30M) Uùc</v>
          </cell>
          <cell r="C44">
            <v>38</v>
          </cell>
        </row>
        <row r="45">
          <cell r="B45" t="str">
            <v>Cöûa nhöïa NVS</v>
          </cell>
          <cell r="C45">
            <v>39</v>
          </cell>
        </row>
        <row r="46">
          <cell r="B46" t="str">
            <v>Cöûa ñi saét kính</v>
          </cell>
          <cell r="C46">
            <v>40</v>
          </cell>
        </row>
        <row r="47">
          <cell r="B47" t="str">
            <v>Cöûa soå luøa saét kính</v>
          </cell>
          <cell r="C47">
            <v>41</v>
          </cell>
        </row>
        <row r="48">
          <cell r="B48" t="str">
            <v>Daây daãn</v>
          </cell>
          <cell r="C48">
            <v>42</v>
          </cell>
        </row>
        <row r="49">
          <cell r="B49" t="str">
            <v>Daây ñieän ñôn vc 1,5</v>
          </cell>
          <cell r="C49">
            <v>43</v>
          </cell>
        </row>
        <row r="50">
          <cell r="B50" t="str">
            <v>Daây theùp</v>
          </cell>
          <cell r="C50">
            <v>44</v>
          </cell>
        </row>
        <row r="51">
          <cell r="B51" t="str">
            <v>Flinkote</v>
          </cell>
          <cell r="C51">
            <v>45</v>
          </cell>
        </row>
        <row r="52">
          <cell r="B52" t="str">
            <v>Gaïch 20x10</v>
          </cell>
          <cell r="C52">
            <v>46</v>
          </cell>
        </row>
        <row r="53">
          <cell r="B53" t="str">
            <v>Gaïch boäng</v>
          </cell>
          <cell r="C53">
            <v>47</v>
          </cell>
        </row>
        <row r="54">
          <cell r="B54" t="str">
            <v>Gaïch Ceramic 20x15</v>
          </cell>
          <cell r="C54">
            <v>48</v>
          </cell>
        </row>
        <row r="55">
          <cell r="B55" t="str">
            <v>Gaïch Ceramic 30x30</v>
          </cell>
          <cell r="C55">
            <v>49</v>
          </cell>
        </row>
        <row r="56">
          <cell r="B56" t="str">
            <v>Gaïch Ceramic nhaùm 20x20</v>
          </cell>
          <cell r="C56">
            <v>50</v>
          </cell>
        </row>
        <row r="57">
          <cell r="B57" t="str">
            <v>Gaïch men 15x30</v>
          </cell>
          <cell r="C57">
            <v>51</v>
          </cell>
        </row>
        <row r="58">
          <cell r="B58" t="str">
            <v>Gaïch oáng 10x10x20</v>
          </cell>
          <cell r="C58">
            <v>52</v>
          </cell>
        </row>
        <row r="59">
          <cell r="B59" t="str">
            <v>Gaïch oáng 8x8x19</v>
          </cell>
          <cell r="C59">
            <v>53</v>
          </cell>
        </row>
        <row r="60">
          <cell r="B60" t="str">
            <v>Gaïch theû 4x8x19</v>
          </cell>
          <cell r="C60">
            <v>54</v>
          </cell>
        </row>
        <row r="61">
          <cell r="B61" t="str">
            <v>Gaïch xi maêng 20x20</v>
          </cell>
          <cell r="C61">
            <v>55</v>
          </cell>
        </row>
        <row r="62">
          <cell r="B62" t="str">
            <v>Giaù ñôõ maùy</v>
          </cell>
          <cell r="C62">
            <v>56</v>
          </cell>
        </row>
        <row r="63">
          <cell r="B63" t="str">
            <v>Giaùy nhaùm</v>
          </cell>
          <cell r="C63">
            <v>57</v>
          </cell>
        </row>
        <row r="64">
          <cell r="B64" t="str">
            <v>Goã caàu coâng taùc</v>
          </cell>
          <cell r="C64">
            <v>58</v>
          </cell>
        </row>
        <row r="65">
          <cell r="B65" t="str">
            <v>Goã cheøn</v>
          </cell>
          <cell r="C65">
            <v>59</v>
          </cell>
        </row>
        <row r="66">
          <cell r="B66" t="str">
            <v>Goã choáng</v>
          </cell>
          <cell r="C66">
            <v>60</v>
          </cell>
        </row>
        <row r="67">
          <cell r="B67" t="str">
            <v>Goã ñaø neïp</v>
          </cell>
          <cell r="C67">
            <v>61</v>
          </cell>
        </row>
        <row r="68">
          <cell r="B68" t="str">
            <v>Goã vaùn</v>
          </cell>
          <cell r="C68">
            <v>62</v>
          </cell>
        </row>
        <row r="69">
          <cell r="B69" t="str">
            <v>Goã xeû</v>
          </cell>
          <cell r="C69">
            <v>63</v>
          </cell>
        </row>
        <row r="70">
          <cell r="B70" t="str">
            <v>Hoá ñaáu daây 4CB54 cty Nam vieät</v>
          </cell>
          <cell r="C70">
            <v>64</v>
          </cell>
        </row>
        <row r="71">
          <cell r="B71" t="str">
            <v>Hoäp con taéc S/Wbox1</v>
          </cell>
          <cell r="C71">
            <v>65</v>
          </cell>
        </row>
        <row r="72">
          <cell r="B72" t="str">
            <v>Hoäp gaén oå ñieän thoaïi</v>
          </cell>
          <cell r="C72">
            <v>66</v>
          </cell>
        </row>
        <row r="73">
          <cell r="B73" t="str">
            <v>Hoäp noái caùp ñieän thoaïi</v>
          </cell>
          <cell r="C73">
            <v>67</v>
          </cell>
        </row>
        <row r="74">
          <cell r="B74" t="str">
            <v>Hoäp noái caùp tieáp ñaát kho saùch</v>
          </cell>
          <cell r="C74">
            <v>68</v>
          </cell>
        </row>
        <row r="75">
          <cell r="B75" t="str">
            <v>Hoäp soá</v>
          </cell>
          <cell r="C75">
            <v>69</v>
          </cell>
        </row>
        <row r="76">
          <cell r="B76" t="str">
            <v>Hoäp tole</v>
          </cell>
          <cell r="C76">
            <v>70</v>
          </cell>
        </row>
        <row r="77">
          <cell r="B77" t="str">
            <v>Keõm buoäc</v>
          </cell>
          <cell r="C77">
            <v>71</v>
          </cell>
        </row>
        <row r="78">
          <cell r="B78" t="str">
            <v>Khung goã</v>
          </cell>
          <cell r="C78">
            <v>72</v>
          </cell>
        </row>
        <row r="79">
          <cell r="B79" t="str">
            <v>Khung saét kính cheát</v>
          </cell>
          <cell r="C79">
            <v>73</v>
          </cell>
        </row>
        <row r="80">
          <cell r="B80" t="str">
            <v>Kim thu seùt S 4,5 Phaùp</v>
          </cell>
          <cell r="C80">
            <v>74</v>
          </cell>
        </row>
        <row r="81">
          <cell r="B81" t="str">
            <v>Maêng soâng Þ114</v>
          </cell>
          <cell r="C81">
            <v>75</v>
          </cell>
        </row>
        <row r="82">
          <cell r="B82" t="str">
            <v>Maêng soâng Þ21</v>
          </cell>
          <cell r="C82">
            <v>76</v>
          </cell>
        </row>
        <row r="83">
          <cell r="B83" t="str">
            <v>Maêng soâng Þ27</v>
          </cell>
          <cell r="C83">
            <v>77</v>
          </cell>
        </row>
        <row r="84">
          <cell r="B84" t="str">
            <v>Maêng soâng Þ34</v>
          </cell>
          <cell r="C84">
            <v>78</v>
          </cell>
        </row>
        <row r="85">
          <cell r="B85" t="str">
            <v>Maêng soâng Þ60</v>
          </cell>
          <cell r="C85">
            <v>79</v>
          </cell>
        </row>
        <row r="86">
          <cell r="B86" t="str">
            <v>Maêng soâng Þ75</v>
          </cell>
          <cell r="C86">
            <v>80</v>
          </cell>
        </row>
        <row r="87">
          <cell r="B87" t="str">
            <v>Maêng soâng Þ90</v>
          </cell>
          <cell r="C87">
            <v>81</v>
          </cell>
        </row>
        <row r="88">
          <cell r="B88" t="str">
            <v>Matit</v>
          </cell>
          <cell r="C88">
            <v>82</v>
          </cell>
        </row>
        <row r="89">
          <cell r="B89" t="str">
            <v>Moùc saét</v>
          </cell>
          <cell r="C89">
            <v>83</v>
          </cell>
        </row>
        <row r="90">
          <cell r="B90" t="str">
            <v>Moùc saét ñeäm</v>
          </cell>
          <cell r="C90">
            <v>84</v>
          </cell>
        </row>
        <row r="91">
          <cell r="B91" t="str">
            <v>Ñaát ñeøn</v>
          </cell>
          <cell r="C91">
            <v>85</v>
          </cell>
        </row>
        <row r="92">
          <cell r="B92" t="str">
            <v>Ñaù 1x2</v>
          </cell>
          <cell r="C92">
            <v>86</v>
          </cell>
        </row>
        <row r="93">
          <cell r="B93" t="str">
            <v>Ñaù 4x6</v>
          </cell>
          <cell r="C93">
            <v>87</v>
          </cell>
        </row>
        <row r="94">
          <cell r="B94" t="str">
            <v>Neïp goã</v>
          </cell>
          <cell r="C94">
            <v>88</v>
          </cell>
        </row>
        <row r="95">
          <cell r="B95" t="str">
            <v>Ñeøn 1,2*2 maùng taùn quang VN</v>
          </cell>
          <cell r="C95">
            <v>89</v>
          </cell>
        </row>
        <row r="96">
          <cell r="B96" t="str">
            <v>Ñeøn 1,2*3 maùng taùn quang VN</v>
          </cell>
          <cell r="C96">
            <v>90</v>
          </cell>
        </row>
        <row r="97">
          <cell r="B97" t="str">
            <v>Ñeøn aùp töôøng 40W</v>
          </cell>
          <cell r="C97">
            <v>91</v>
          </cell>
        </row>
        <row r="98">
          <cell r="B98" t="str">
            <v>Ñeøn choáng noå boùng troøn 100W VN</v>
          </cell>
          <cell r="C98">
            <v>92</v>
          </cell>
        </row>
        <row r="99">
          <cell r="B99" t="str">
            <v>Ñeøn chuøm</v>
          </cell>
          <cell r="C99">
            <v>93</v>
          </cell>
        </row>
        <row r="100">
          <cell r="B100" t="str">
            <v>Ñeøn chuøm aùp traàn ñeá vuoâng VN</v>
          </cell>
          <cell r="C100">
            <v>94</v>
          </cell>
        </row>
        <row r="101">
          <cell r="B101" t="str">
            <v>Ñeøn kieåu maét eách D100 boùng troøn 40W</v>
          </cell>
          <cell r="C101">
            <v>95</v>
          </cell>
        </row>
        <row r="102">
          <cell r="B102" t="str">
            <v>Ñeøn neon troøn 32W ñeá vuoâng</v>
          </cell>
          <cell r="C102">
            <v>96</v>
          </cell>
        </row>
        <row r="103">
          <cell r="B103" t="str">
            <v>Ñeøn söï coá li oa</v>
          </cell>
          <cell r="C103">
            <v>97</v>
          </cell>
        </row>
        <row r="104">
          <cell r="B104" t="str">
            <v>Ñeøn troøn 60W chuïp baùn tieâu VN</v>
          </cell>
          <cell r="C104">
            <v>98</v>
          </cell>
        </row>
        <row r="105">
          <cell r="B105" t="str">
            <v>Nhöïa daùn</v>
          </cell>
          <cell r="C105">
            <v>99</v>
          </cell>
        </row>
        <row r="106">
          <cell r="B106" t="str">
            <v>Ñinh</v>
          </cell>
          <cell r="C106">
            <v>100</v>
          </cell>
        </row>
        <row r="107">
          <cell r="B107" t="str">
            <v>Ñinh caùc loaïi</v>
          </cell>
          <cell r="C107">
            <v>101</v>
          </cell>
        </row>
        <row r="108">
          <cell r="B108" t="str">
            <v>Ñinh ñæa</v>
          </cell>
          <cell r="C108">
            <v>102</v>
          </cell>
        </row>
        <row r="109">
          <cell r="B109" t="str">
            <v>Ñinh vít</v>
          </cell>
          <cell r="C109">
            <v>103</v>
          </cell>
        </row>
        <row r="110">
          <cell r="B110" t="str">
            <v>nöôùc</v>
          </cell>
          <cell r="C110">
            <v>104</v>
          </cell>
        </row>
        <row r="111">
          <cell r="B111" t="str">
            <v>OÅ caém aâm 3 cöïc(E426UEST2) Uùc</v>
          </cell>
          <cell r="C111">
            <v>105</v>
          </cell>
        </row>
        <row r="112">
          <cell r="B112" t="str">
            <v>OÅ caém ñieän thoaïi 3301AV Uùc</v>
          </cell>
          <cell r="C112">
            <v>106</v>
          </cell>
        </row>
        <row r="113">
          <cell r="B113" t="str">
            <v>OÂ xy</v>
          </cell>
          <cell r="C113">
            <v>107</v>
          </cell>
        </row>
        <row r="114">
          <cell r="B114" t="str">
            <v>OÁng xoaén ruoät gaø Þ16 cty Nam Vieät</v>
          </cell>
          <cell r="C114">
            <v>107</v>
          </cell>
        </row>
        <row r="115">
          <cell r="B115" t="str">
            <v>OÁng luoàn xoaén ruoät gaø 19 cty Nam Vieät</v>
          </cell>
          <cell r="C115">
            <v>108</v>
          </cell>
        </row>
        <row r="116">
          <cell r="B116" t="str">
            <v>OÁng luoàn xoaén ruoät gaø 28 cty Nam Vieät</v>
          </cell>
          <cell r="C116">
            <v>109</v>
          </cell>
        </row>
        <row r="117">
          <cell r="B117" t="str">
            <v>OÁng luoàn xoaén ruoät gaø 34 cty Nam Vieät</v>
          </cell>
          <cell r="C117">
            <v>110</v>
          </cell>
        </row>
        <row r="118">
          <cell r="B118" t="str">
            <v>OÁng thoaùt Nöôùc ML PVC D21</v>
          </cell>
          <cell r="C118">
            <v>110</v>
          </cell>
        </row>
        <row r="119">
          <cell r="B119" t="str">
            <v>OÁng PVC Þ114</v>
          </cell>
          <cell r="C119">
            <v>111</v>
          </cell>
        </row>
        <row r="120">
          <cell r="B120" t="str">
            <v>OÁng PVC Þ168</v>
          </cell>
          <cell r="C120">
            <v>112</v>
          </cell>
        </row>
        <row r="121">
          <cell r="B121" t="str">
            <v>OÁng PVC Þ21</v>
          </cell>
          <cell r="C121">
            <v>113</v>
          </cell>
        </row>
        <row r="122">
          <cell r="B122" t="str">
            <v>OÁng PVC Þ27</v>
          </cell>
          <cell r="C122">
            <v>114</v>
          </cell>
        </row>
        <row r="123">
          <cell r="B123" t="str">
            <v>OÁng PVC Þ34</v>
          </cell>
          <cell r="C123">
            <v>115</v>
          </cell>
        </row>
        <row r="124">
          <cell r="B124" t="str">
            <v>OÁng PVC Þ60</v>
          </cell>
          <cell r="C124">
            <v>116</v>
          </cell>
        </row>
        <row r="125">
          <cell r="B125" t="str">
            <v>OÁng PVC Þ75</v>
          </cell>
          <cell r="C125">
            <v>117</v>
          </cell>
        </row>
        <row r="126">
          <cell r="B126" t="str">
            <v>OÁng PVC Þ90</v>
          </cell>
          <cell r="C126">
            <v>118</v>
          </cell>
        </row>
        <row r="127">
          <cell r="B127" t="str">
            <v>OÁng vaø daây daãn ñieän</v>
          </cell>
          <cell r="C127">
            <v>119</v>
          </cell>
        </row>
        <row r="128">
          <cell r="B128" t="str">
            <v>Pheãu thu nöôùc 200x200 inox</v>
          </cell>
          <cell r="C128">
            <v>120</v>
          </cell>
        </row>
        <row r="129">
          <cell r="B129" t="str">
            <v>Quaït huùt gioù aùp töôøng Þ250VN</v>
          </cell>
          <cell r="C129">
            <v>121</v>
          </cell>
        </row>
        <row r="130">
          <cell r="B130" t="str">
            <v>Quaït ñaûo traàn Sali ÑL</v>
          </cell>
          <cell r="C130">
            <v>122</v>
          </cell>
        </row>
        <row r="131">
          <cell r="B131" t="str">
            <v>Quaït traàn 80W MP</v>
          </cell>
          <cell r="C131">
            <v>123</v>
          </cell>
        </row>
        <row r="132">
          <cell r="B132" t="str">
            <v>Que haøn</v>
          </cell>
          <cell r="C132">
            <v>124</v>
          </cell>
        </row>
        <row r="133">
          <cell r="B133" t="str">
            <v>Saét troøn</v>
          </cell>
          <cell r="C133">
            <v>125</v>
          </cell>
        </row>
        <row r="134">
          <cell r="B134" t="str">
            <v>Sôn</v>
          </cell>
          <cell r="C134">
            <v>126</v>
          </cell>
        </row>
        <row r="135">
          <cell r="B135" t="str">
            <v>Sôn daàu</v>
          </cell>
          <cell r="C135">
            <v>127</v>
          </cell>
        </row>
        <row r="136">
          <cell r="B136" t="str">
            <v>Sôn nöôùc</v>
          </cell>
          <cell r="C136">
            <v>128</v>
          </cell>
        </row>
        <row r="137">
          <cell r="B137" t="str">
            <v>Taám nhöïa</v>
          </cell>
          <cell r="C137">
            <v>129</v>
          </cell>
        </row>
        <row r="138">
          <cell r="B138" t="str">
            <v>Teâ PVC Þ34-21</v>
          </cell>
          <cell r="C138">
            <v>130</v>
          </cell>
        </row>
        <row r="139">
          <cell r="B139" t="str">
            <v>Teâ PVC Þ60</v>
          </cell>
          <cell r="C139">
            <v>131</v>
          </cell>
        </row>
        <row r="140">
          <cell r="B140" t="str">
            <v>Theùp hình</v>
          </cell>
          <cell r="C140">
            <v>132</v>
          </cell>
        </row>
        <row r="141">
          <cell r="B141" t="str">
            <v>Theùp taám</v>
          </cell>
          <cell r="C141">
            <v>133</v>
          </cell>
        </row>
        <row r="142">
          <cell r="B142" t="str">
            <v>Theùp troøn</v>
          </cell>
          <cell r="C142">
            <v>134</v>
          </cell>
        </row>
        <row r="143">
          <cell r="B143" t="str">
            <v>Theùp troøn hoaëc theùp deïp</v>
          </cell>
          <cell r="C143">
            <v>135</v>
          </cell>
        </row>
        <row r="144">
          <cell r="B144" t="str">
            <v>Theùp troøn Þ&lt;=10</v>
          </cell>
          <cell r="C144">
            <v>136</v>
          </cell>
        </row>
        <row r="145">
          <cell r="B145" t="str">
            <v>Theùp troøn Þ&lt;=18</v>
          </cell>
          <cell r="C145">
            <v>137</v>
          </cell>
        </row>
        <row r="146">
          <cell r="B146" t="str">
            <v>Theùp troøn Þ&lt;10</v>
          </cell>
          <cell r="C146">
            <v>138</v>
          </cell>
        </row>
        <row r="147">
          <cell r="B147" t="str">
            <v>Theùp troøn Þ&lt;18</v>
          </cell>
          <cell r="C147">
            <v>139</v>
          </cell>
        </row>
        <row r="148">
          <cell r="B148" t="str">
            <v>Theùp troøn Þ&gt;18</v>
          </cell>
          <cell r="C148">
            <v>140</v>
          </cell>
        </row>
        <row r="149">
          <cell r="B149" t="str">
            <v>Tieåu nam ( wall Urinal VF-0412)</v>
          </cell>
          <cell r="C149">
            <v>141</v>
          </cell>
        </row>
        <row r="150">
          <cell r="B150" t="str">
            <v>Toân muùi</v>
          </cell>
          <cell r="C150">
            <v>142</v>
          </cell>
        </row>
        <row r="151">
          <cell r="B151" t="str">
            <v>Toân uùp noùc</v>
          </cell>
          <cell r="C151">
            <v>143</v>
          </cell>
        </row>
        <row r="152">
          <cell r="B152" t="str">
            <v>Tole muùi</v>
          </cell>
          <cell r="C152">
            <v>144</v>
          </cell>
        </row>
        <row r="153">
          <cell r="B153" t="str">
            <v>Tole uùp noùc</v>
          </cell>
          <cell r="C153">
            <v>145</v>
          </cell>
        </row>
        <row r="154">
          <cell r="B154" t="str">
            <v>Voâi cuïc</v>
          </cell>
          <cell r="C154">
            <v>146</v>
          </cell>
        </row>
        <row r="155">
          <cell r="B155" t="str">
            <v>Xaêng</v>
          </cell>
          <cell r="C155">
            <v>147</v>
          </cell>
        </row>
        <row r="156">
          <cell r="B156" t="str">
            <v>Xí beät American VF3000</v>
          </cell>
          <cell r="C156">
            <v>148</v>
          </cell>
        </row>
        <row r="157">
          <cell r="B157" t="str">
            <v>Xi maêng PC 30</v>
          </cell>
          <cell r="C157">
            <v>149</v>
          </cell>
        </row>
        <row r="158">
          <cell r="B158" t="str">
            <v>Xi maêng PC.30</v>
          </cell>
          <cell r="C158">
            <v>150</v>
          </cell>
        </row>
        <row r="159">
          <cell r="B159" t="str">
            <v>Xi maêng traéng</v>
          </cell>
          <cell r="C159">
            <v>151</v>
          </cell>
        </row>
      </sheetData>
      <sheetData sheetId="3"/>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zoomScaleNormal="100" workbookViewId="0">
      <selection activeCell="A4" sqref="A4:J4"/>
    </sheetView>
  </sheetViews>
  <sheetFormatPr defaultColWidth="10" defaultRowHeight="16.8" outlineLevelCol="1"/>
  <cols>
    <col min="1" max="1" width="5.5546875" style="69" customWidth="1"/>
    <col min="2" max="2" width="52.88671875" style="2" customWidth="1"/>
    <col min="3" max="3" width="8" style="69" hidden="1" customWidth="1" outlineLevel="1"/>
    <col min="4" max="4" width="13.44140625" style="69" customWidth="1" collapsed="1"/>
    <col min="5" max="6" width="13.44140625" style="69" customWidth="1"/>
    <col min="7" max="7" width="13.44140625" style="70" customWidth="1"/>
    <col min="8" max="8" width="20.6640625" style="71" customWidth="1"/>
    <col min="9" max="9" width="27" style="69" customWidth="1"/>
    <col min="10" max="10" width="13.109375" style="2" customWidth="1"/>
    <col min="11" max="11" width="18.5546875" style="164" customWidth="1"/>
    <col min="12" max="16384" width="10" style="2"/>
  </cols>
  <sheetData>
    <row r="1" spans="1:11" s="77" customFormat="1" ht="12.75" customHeight="1">
      <c r="A1" s="73" t="s">
        <v>6</v>
      </c>
      <c r="B1" s="73"/>
      <c r="C1" s="73"/>
      <c r="D1" s="74"/>
      <c r="E1" s="74"/>
      <c r="F1" s="74"/>
      <c r="G1" s="75"/>
      <c r="H1" s="73"/>
      <c r="I1" s="76"/>
      <c r="K1" s="150"/>
    </row>
    <row r="2" spans="1:11" s="78" customFormat="1" ht="18">
      <c r="A2" s="167" t="s">
        <v>28</v>
      </c>
      <c r="B2" s="167"/>
      <c r="C2" s="167"/>
      <c r="D2" s="167"/>
      <c r="E2" s="167"/>
      <c r="F2" s="167"/>
      <c r="G2" s="167"/>
      <c r="H2" s="167"/>
      <c r="I2" s="167"/>
      <c r="J2" s="167"/>
      <c r="K2" s="151"/>
    </row>
    <row r="3" spans="1:11" s="78" customFormat="1" ht="18">
      <c r="A3" s="167" t="s">
        <v>156</v>
      </c>
      <c r="B3" s="167"/>
      <c r="C3" s="167"/>
      <c r="D3" s="167"/>
      <c r="E3" s="167"/>
      <c r="F3" s="167"/>
      <c r="G3" s="167"/>
      <c r="H3" s="167"/>
      <c r="I3" s="167"/>
      <c r="J3" s="167"/>
      <c r="K3" s="151"/>
    </row>
    <row r="4" spans="1:11" s="86" customFormat="1" ht="18">
      <c r="A4" s="170" t="s">
        <v>157</v>
      </c>
      <c r="B4" s="170"/>
      <c r="C4" s="170"/>
      <c r="D4" s="170"/>
      <c r="E4" s="170"/>
      <c r="F4" s="170"/>
      <c r="G4" s="170"/>
      <c r="H4" s="170"/>
      <c r="I4" s="170"/>
      <c r="J4" s="170"/>
      <c r="K4" s="152"/>
    </row>
    <row r="5" spans="1:11" s="84" customFormat="1" ht="18">
      <c r="A5" s="79"/>
      <c r="B5" s="80"/>
      <c r="C5" s="79"/>
      <c r="D5" s="81"/>
      <c r="E5" s="81"/>
      <c r="F5" s="81"/>
      <c r="G5" s="81"/>
      <c r="H5" s="82"/>
      <c r="I5" s="83"/>
      <c r="K5" s="153"/>
    </row>
    <row r="6" spans="1:11" s="7" customFormat="1" ht="19.5" customHeight="1">
      <c r="A6" s="168" t="s">
        <v>0</v>
      </c>
      <c r="B6" s="166" t="s">
        <v>8</v>
      </c>
      <c r="C6" s="166" t="s">
        <v>1</v>
      </c>
      <c r="D6" s="169" t="s">
        <v>9</v>
      </c>
      <c r="E6" s="169" t="s">
        <v>22</v>
      </c>
      <c r="F6" s="169" t="s">
        <v>2</v>
      </c>
      <c r="G6" s="169"/>
      <c r="H6" s="166" t="s">
        <v>11</v>
      </c>
      <c r="I6" s="165" t="s">
        <v>12</v>
      </c>
      <c r="J6" s="166" t="s">
        <v>3</v>
      </c>
      <c r="K6" s="154"/>
    </row>
    <row r="7" spans="1:11" s="7" customFormat="1" ht="64.5" customHeight="1">
      <c r="A7" s="168"/>
      <c r="B7" s="166"/>
      <c r="C7" s="166"/>
      <c r="D7" s="169"/>
      <c r="E7" s="169"/>
      <c r="F7" s="8" t="s">
        <v>23</v>
      </c>
      <c r="G7" s="8" t="s">
        <v>10</v>
      </c>
      <c r="H7" s="166"/>
      <c r="I7" s="165"/>
      <c r="J7" s="166"/>
      <c r="K7" s="154"/>
    </row>
    <row r="8" spans="1:11" s="7" customFormat="1">
      <c r="A8" s="89"/>
      <c r="B8" s="88" t="s">
        <v>30</v>
      </c>
      <c r="C8" s="88"/>
      <c r="D8" s="99">
        <f>D9+D18+D20</f>
        <v>315.58420000000001</v>
      </c>
      <c r="E8" s="99">
        <f t="shared" ref="E8:F8" si="0">E9+E18+E20</f>
        <v>273.23075999999998</v>
      </c>
      <c r="F8" s="99">
        <f t="shared" si="0"/>
        <v>42.353439999999992</v>
      </c>
      <c r="G8" s="8"/>
      <c r="H8" s="88"/>
      <c r="I8" s="87"/>
      <c r="J8" s="88"/>
      <c r="K8" s="155"/>
    </row>
    <row r="9" spans="1:11" s="3" customFormat="1" ht="67.2">
      <c r="A9" s="87" t="s">
        <v>4</v>
      </c>
      <c r="B9" s="85" t="s">
        <v>24</v>
      </c>
      <c r="C9" s="12"/>
      <c r="D9" s="99">
        <f>SUM(D10:D17)</f>
        <v>49.888130000000011</v>
      </c>
      <c r="E9" s="99">
        <f t="shared" ref="E9:F9" si="1">SUM(E10:E17)</f>
        <v>22.3109</v>
      </c>
      <c r="F9" s="99">
        <f t="shared" si="1"/>
        <v>27.577229999999997</v>
      </c>
      <c r="G9" s="13"/>
      <c r="H9" s="14"/>
      <c r="I9" s="15"/>
      <c r="J9" s="16"/>
      <c r="K9" s="156"/>
    </row>
    <row r="10" spans="1:11" s="3" customFormat="1" ht="50.4">
      <c r="A10" s="102">
        <v>1</v>
      </c>
      <c r="B10" s="103" t="s">
        <v>31</v>
      </c>
      <c r="C10" s="104" t="s">
        <v>32</v>
      </c>
      <c r="D10" s="105">
        <v>2.6505299999999998</v>
      </c>
      <c r="E10" s="105">
        <v>2.63</v>
      </c>
      <c r="F10" s="105">
        <v>2.053E-2</v>
      </c>
      <c r="G10" s="104" t="s">
        <v>33</v>
      </c>
      <c r="H10" s="106" t="s">
        <v>34</v>
      </c>
      <c r="I10" s="107" t="s">
        <v>35</v>
      </c>
      <c r="J10" s="104"/>
      <c r="K10" s="157" t="s">
        <v>36</v>
      </c>
    </row>
    <row r="11" spans="1:11" s="3" customFormat="1" ht="50.4">
      <c r="A11" s="108">
        <f>A10+1</f>
        <v>2</v>
      </c>
      <c r="B11" s="109" t="s">
        <v>37</v>
      </c>
      <c r="C11" s="108" t="s">
        <v>38</v>
      </c>
      <c r="D11" s="110">
        <v>0.52800000000000002</v>
      </c>
      <c r="E11" s="110">
        <v>0.378</v>
      </c>
      <c r="F11" s="110">
        <v>0.15</v>
      </c>
      <c r="G11" s="111" t="s">
        <v>39</v>
      </c>
      <c r="H11" s="108" t="s">
        <v>40</v>
      </c>
      <c r="I11" s="108" t="s">
        <v>41</v>
      </c>
      <c r="J11" s="108"/>
      <c r="K11" s="158" t="s">
        <v>42</v>
      </c>
    </row>
    <row r="12" spans="1:11" s="3" customFormat="1" ht="84">
      <c r="A12" s="108">
        <f t="shared" ref="A12:A17" si="2">A11+1</f>
        <v>3</v>
      </c>
      <c r="B12" s="109" t="s">
        <v>43</v>
      </c>
      <c r="C12" s="112" t="s">
        <v>44</v>
      </c>
      <c r="D12" s="113">
        <v>42.820000000000007</v>
      </c>
      <c r="E12" s="113">
        <v>18.915200000000002</v>
      </c>
      <c r="F12" s="113">
        <v>23.904800000000002</v>
      </c>
      <c r="G12" s="114" t="s">
        <v>45</v>
      </c>
      <c r="H12" s="114" t="s">
        <v>46</v>
      </c>
      <c r="I12" s="115" t="s">
        <v>47</v>
      </c>
      <c r="J12" s="116"/>
      <c r="K12" s="159" t="s">
        <v>42</v>
      </c>
    </row>
    <row r="13" spans="1:11" s="3" customFormat="1" ht="67.2">
      <c r="A13" s="108">
        <f t="shared" si="2"/>
        <v>4</v>
      </c>
      <c r="B13" s="109" t="s">
        <v>48</v>
      </c>
      <c r="C13" s="112" t="s">
        <v>44</v>
      </c>
      <c r="D13" s="113">
        <v>3.1099999999999999E-2</v>
      </c>
      <c r="E13" s="113">
        <v>1.2699999999999999E-2</v>
      </c>
      <c r="F13" s="113">
        <v>1.84E-2</v>
      </c>
      <c r="G13" s="114" t="s">
        <v>33</v>
      </c>
      <c r="H13" s="114" t="s">
        <v>40</v>
      </c>
      <c r="I13" s="115" t="s">
        <v>49</v>
      </c>
      <c r="J13" s="116"/>
      <c r="K13" s="159" t="s">
        <v>42</v>
      </c>
    </row>
    <row r="14" spans="1:11" s="3" customFormat="1" ht="84">
      <c r="A14" s="108">
        <f t="shared" si="2"/>
        <v>5</v>
      </c>
      <c r="B14" s="117" t="s">
        <v>50</v>
      </c>
      <c r="C14" s="104" t="s">
        <v>51</v>
      </c>
      <c r="D14" s="105">
        <v>0.08</v>
      </c>
      <c r="E14" s="105"/>
      <c r="F14" s="105">
        <v>0.08</v>
      </c>
      <c r="G14" s="104" t="s">
        <v>52</v>
      </c>
      <c r="H14" s="106" t="s">
        <v>53</v>
      </c>
      <c r="I14" s="118" t="s">
        <v>54</v>
      </c>
      <c r="J14" s="104"/>
      <c r="K14" s="157" t="s">
        <v>55</v>
      </c>
    </row>
    <row r="15" spans="1:11" s="3" customFormat="1" ht="117.6">
      <c r="A15" s="108">
        <f t="shared" si="2"/>
        <v>6</v>
      </c>
      <c r="B15" s="117" t="s">
        <v>56</v>
      </c>
      <c r="C15" s="104" t="s">
        <v>51</v>
      </c>
      <c r="D15" s="105">
        <v>0.84</v>
      </c>
      <c r="E15" s="105"/>
      <c r="F15" s="105">
        <v>0.84</v>
      </c>
      <c r="G15" s="104" t="s">
        <v>57</v>
      </c>
      <c r="H15" s="106" t="s">
        <v>58</v>
      </c>
      <c r="I15" s="119" t="s">
        <v>59</v>
      </c>
      <c r="J15" s="104"/>
      <c r="K15" s="157" t="s">
        <v>55</v>
      </c>
    </row>
    <row r="16" spans="1:11" s="3" customFormat="1" ht="50.4">
      <c r="A16" s="108">
        <f t="shared" si="2"/>
        <v>7</v>
      </c>
      <c r="B16" s="103" t="s">
        <v>60</v>
      </c>
      <c r="C16" s="104" t="s">
        <v>51</v>
      </c>
      <c r="D16" s="105">
        <v>2.4</v>
      </c>
      <c r="E16" s="105"/>
      <c r="F16" s="105">
        <v>2.4</v>
      </c>
      <c r="G16" s="104" t="s">
        <v>61</v>
      </c>
      <c r="H16" s="106" t="s">
        <v>62</v>
      </c>
      <c r="I16" s="107" t="s">
        <v>63</v>
      </c>
      <c r="J16" s="104"/>
      <c r="K16" s="157" t="s">
        <v>55</v>
      </c>
    </row>
    <row r="17" spans="1:11" s="3" customFormat="1" ht="50.4">
      <c r="A17" s="108">
        <f t="shared" si="2"/>
        <v>8</v>
      </c>
      <c r="B17" s="109" t="s">
        <v>64</v>
      </c>
      <c r="C17" s="108" t="s">
        <v>65</v>
      </c>
      <c r="D17" s="105">
        <v>0.53849999999999998</v>
      </c>
      <c r="E17" s="105">
        <v>0.375</v>
      </c>
      <c r="F17" s="105">
        <v>0.16350000000000001</v>
      </c>
      <c r="G17" s="104" t="s">
        <v>66</v>
      </c>
      <c r="H17" s="106" t="s">
        <v>67</v>
      </c>
      <c r="I17" s="120" t="s">
        <v>68</v>
      </c>
      <c r="J17" s="104"/>
      <c r="K17" s="157" t="s">
        <v>55</v>
      </c>
    </row>
    <row r="18" spans="1:11" s="1" customFormat="1" ht="67.2">
      <c r="A18" s="87" t="s">
        <v>5</v>
      </c>
      <c r="B18" s="85" t="s">
        <v>25</v>
      </c>
      <c r="C18" s="97"/>
      <c r="D18" s="101">
        <f>SUM(D19)</f>
        <v>0.87</v>
      </c>
      <c r="E18" s="101">
        <f t="shared" ref="E18:F18" si="3">SUM(E19)</f>
        <v>0.78</v>
      </c>
      <c r="F18" s="101">
        <f t="shared" si="3"/>
        <v>0.09</v>
      </c>
      <c r="G18" s="87"/>
      <c r="H18" s="14"/>
      <c r="I18" s="30"/>
      <c r="J18" s="98"/>
      <c r="K18" s="160"/>
    </row>
    <row r="19" spans="1:11" ht="67.2">
      <c r="A19" s="108">
        <f>A17+1</f>
        <v>9</v>
      </c>
      <c r="B19" s="109" t="s">
        <v>69</v>
      </c>
      <c r="C19" s="108" t="s">
        <v>44</v>
      </c>
      <c r="D19" s="110">
        <v>0.87</v>
      </c>
      <c r="E19" s="110">
        <v>0.78</v>
      </c>
      <c r="F19" s="110">
        <v>0.09</v>
      </c>
      <c r="G19" s="111" t="s">
        <v>70</v>
      </c>
      <c r="H19" s="108" t="s">
        <v>71</v>
      </c>
      <c r="I19" s="118" t="s">
        <v>72</v>
      </c>
      <c r="J19" s="108"/>
      <c r="K19" s="158" t="s">
        <v>55</v>
      </c>
    </row>
    <row r="20" spans="1:11" ht="84">
      <c r="A20" s="87" t="s">
        <v>26</v>
      </c>
      <c r="B20" s="85" t="s">
        <v>27</v>
      </c>
      <c r="C20" s="50"/>
      <c r="D20" s="101">
        <f>SUM(D21:D40)</f>
        <v>264.82607000000002</v>
      </c>
      <c r="E20" s="101">
        <f>SUM(E21:E40)</f>
        <v>250.13986</v>
      </c>
      <c r="F20" s="101">
        <f>SUM(F21:F40)</f>
        <v>14.686209999999999</v>
      </c>
      <c r="G20" s="25"/>
      <c r="H20" s="60"/>
      <c r="I20" s="25"/>
      <c r="J20" s="48"/>
      <c r="K20" s="161"/>
    </row>
    <row r="21" spans="1:11" ht="50.4">
      <c r="A21" s="108">
        <f>A19+1</f>
        <v>10</v>
      </c>
      <c r="B21" s="121" t="s">
        <v>73</v>
      </c>
      <c r="C21" s="102" t="s">
        <v>32</v>
      </c>
      <c r="D21" s="105">
        <v>4.4999999999999998E-2</v>
      </c>
      <c r="E21" s="105"/>
      <c r="F21" s="105">
        <v>4.4999999999999998E-2</v>
      </c>
      <c r="G21" s="104" t="s">
        <v>74</v>
      </c>
      <c r="H21" s="106" t="s">
        <v>75</v>
      </c>
      <c r="I21" s="122"/>
      <c r="J21" s="123"/>
      <c r="K21" s="157"/>
    </row>
    <row r="22" spans="1:11" ht="50.4">
      <c r="A22" s="108">
        <f>A21+1</f>
        <v>11</v>
      </c>
      <c r="B22" s="121" t="s">
        <v>76</v>
      </c>
      <c r="C22" s="102" t="s">
        <v>32</v>
      </c>
      <c r="D22" s="105">
        <v>0.09</v>
      </c>
      <c r="E22" s="105"/>
      <c r="F22" s="105">
        <v>0.09</v>
      </c>
      <c r="G22" s="104" t="s">
        <v>77</v>
      </c>
      <c r="H22" s="106" t="s">
        <v>75</v>
      </c>
      <c r="I22" s="122"/>
      <c r="J22" s="123"/>
      <c r="K22" s="157"/>
    </row>
    <row r="23" spans="1:11" ht="50.4">
      <c r="A23" s="108">
        <f t="shared" ref="A23:A40" si="4">A22+1</f>
        <v>12</v>
      </c>
      <c r="B23" s="121" t="s">
        <v>78</v>
      </c>
      <c r="C23" s="102" t="s">
        <v>32</v>
      </c>
      <c r="D23" s="105">
        <v>0.2</v>
      </c>
      <c r="E23" s="105"/>
      <c r="F23" s="105">
        <v>0.2</v>
      </c>
      <c r="G23" s="104" t="s">
        <v>79</v>
      </c>
      <c r="H23" s="106" t="s">
        <v>80</v>
      </c>
      <c r="I23" s="122" t="s">
        <v>128</v>
      </c>
      <c r="J23" s="123"/>
      <c r="K23" s="157"/>
    </row>
    <row r="24" spans="1:11" ht="84">
      <c r="A24" s="108">
        <f t="shared" si="4"/>
        <v>13</v>
      </c>
      <c r="B24" s="124" t="s">
        <v>81</v>
      </c>
      <c r="C24" s="125" t="s">
        <v>38</v>
      </c>
      <c r="D24" s="105">
        <v>0.4</v>
      </c>
      <c r="E24" s="105">
        <v>0.05</v>
      </c>
      <c r="F24" s="105">
        <v>0.35</v>
      </c>
      <c r="G24" s="126" t="s">
        <v>82</v>
      </c>
      <c r="H24" s="106" t="s">
        <v>83</v>
      </c>
      <c r="I24" s="127" t="s">
        <v>129</v>
      </c>
      <c r="J24" s="123"/>
      <c r="K24" s="157"/>
    </row>
    <row r="25" spans="1:11">
      <c r="A25" s="108">
        <f t="shared" si="4"/>
        <v>14</v>
      </c>
      <c r="B25" s="128" t="s">
        <v>84</v>
      </c>
      <c r="C25" s="122" t="s">
        <v>85</v>
      </c>
      <c r="D25" s="105">
        <v>2.86</v>
      </c>
      <c r="E25" s="105"/>
      <c r="F25" s="105">
        <v>2.86</v>
      </c>
      <c r="G25" s="104" t="s">
        <v>86</v>
      </c>
      <c r="H25" s="106" t="s">
        <v>87</v>
      </c>
      <c r="I25" s="127"/>
      <c r="J25" s="123"/>
      <c r="K25" s="157"/>
    </row>
    <row r="26" spans="1:11" ht="100.8">
      <c r="A26" s="108">
        <f t="shared" si="4"/>
        <v>15</v>
      </c>
      <c r="B26" s="128" t="s">
        <v>88</v>
      </c>
      <c r="C26" s="122" t="s">
        <v>85</v>
      </c>
      <c r="D26" s="105">
        <v>1.0121</v>
      </c>
      <c r="E26" s="105"/>
      <c r="F26" s="105">
        <v>1.0121</v>
      </c>
      <c r="G26" s="104" t="s">
        <v>89</v>
      </c>
      <c r="H26" s="106" t="s">
        <v>90</v>
      </c>
      <c r="I26" s="127"/>
      <c r="J26" s="104"/>
      <c r="K26" s="157" t="s">
        <v>91</v>
      </c>
    </row>
    <row r="27" spans="1:11" ht="50.4">
      <c r="A27" s="108">
        <f t="shared" si="4"/>
        <v>16</v>
      </c>
      <c r="B27" s="129" t="s">
        <v>92</v>
      </c>
      <c r="C27" s="130" t="s">
        <v>93</v>
      </c>
      <c r="D27" s="105">
        <v>2.8885000000000001</v>
      </c>
      <c r="E27" s="105"/>
      <c r="F27" s="105">
        <v>2.8885000000000001</v>
      </c>
      <c r="G27" s="104" t="s">
        <v>94</v>
      </c>
      <c r="H27" s="106" t="s">
        <v>95</v>
      </c>
      <c r="I27" s="131"/>
      <c r="J27" s="104"/>
      <c r="K27" s="157" t="s">
        <v>91</v>
      </c>
    </row>
    <row r="28" spans="1:11" ht="33.6">
      <c r="A28" s="108">
        <f t="shared" si="4"/>
        <v>17</v>
      </c>
      <c r="B28" s="129" t="s">
        <v>96</v>
      </c>
      <c r="C28" s="130" t="s">
        <v>93</v>
      </c>
      <c r="D28" s="105">
        <v>0.3</v>
      </c>
      <c r="E28" s="105"/>
      <c r="F28" s="105">
        <v>0.3</v>
      </c>
      <c r="G28" s="104" t="s">
        <v>97</v>
      </c>
      <c r="H28" s="106" t="s">
        <v>80</v>
      </c>
      <c r="I28" s="131"/>
      <c r="J28" s="123"/>
      <c r="K28" s="157"/>
    </row>
    <row r="29" spans="1:11" ht="33.6">
      <c r="A29" s="108">
        <f t="shared" si="4"/>
        <v>18</v>
      </c>
      <c r="B29" s="109" t="s">
        <v>98</v>
      </c>
      <c r="C29" s="132" t="s">
        <v>44</v>
      </c>
      <c r="D29" s="110">
        <v>0.72</v>
      </c>
      <c r="E29" s="110">
        <v>0.56000000000000005</v>
      </c>
      <c r="F29" s="110">
        <v>0.16</v>
      </c>
      <c r="G29" s="108" t="s">
        <v>66</v>
      </c>
      <c r="H29" s="108" t="s">
        <v>67</v>
      </c>
      <c r="I29" s="108" t="s">
        <v>125</v>
      </c>
      <c r="J29" s="133"/>
      <c r="K29" s="162"/>
    </row>
    <row r="30" spans="1:11" ht="33.6">
      <c r="A30" s="108">
        <f t="shared" si="4"/>
        <v>19</v>
      </c>
      <c r="B30" s="117" t="s">
        <v>99</v>
      </c>
      <c r="C30" s="132" t="s">
        <v>44</v>
      </c>
      <c r="D30" s="105">
        <v>5.7999999999999996E-3</v>
      </c>
      <c r="E30" s="105"/>
      <c r="F30" s="105">
        <v>5.7999999999999996E-3</v>
      </c>
      <c r="G30" s="104" t="s">
        <v>100</v>
      </c>
      <c r="H30" s="106" t="s">
        <v>101</v>
      </c>
      <c r="I30" s="122"/>
      <c r="J30" s="123"/>
      <c r="K30" s="157"/>
    </row>
    <row r="31" spans="1:11" ht="33.6">
      <c r="A31" s="108">
        <f t="shared" si="4"/>
        <v>20</v>
      </c>
      <c r="B31" s="117" t="s">
        <v>102</v>
      </c>
      <c r="C31" s="132" t="s">
        <v>44</v>
      </c>
      <c r="D31" s="105">
        <v>0.56999999999999995</v>
      </c>
      <c r="E31" s="105">
        <v>0.22</v>
      </c>
      <c r="F31" s="105">
        <v>0.35</v>
      </c>
      <c r="G31" s="104" t="s">
        <v>103</v>
      </c>
      <c r="H31" s="106" t="s">
        <v>80</v>
      </c>
      <c r="I31" s="122" t="s">
        <v>126</v>
      </c>
      <c r="J31" s="123"/>
      <c r="K31" s="157"/>
    </row>
    <row r="32" spans="1:11">
      <c r="A32" s="108">
        <f t="shared" si="4"/>
        <v>21</v>
      </c>
      <c r="B32" s="117" t="s">
        <v>104</v>
      </c>
      <c r="C32" s="132" t="s">
        <v>44</v>
      </c>
      <c r="D32" s="105">
        <v>0.01</v>
      </c>
      <c r="E32" s="105"/>
      <c r="F32" s="105">
        <v>0.01</v>
      </c>
      <c r="G32" s="104" t="s">
        <v>100</v>
      </c>
      <c r="H32" s="106" t="s">
        <v>105</v>
      </c>
      <c r="I32" s="122"/>
      <c r="J32" s="123"/>
      <c r="K32" s="157"/>
    </row>
    <row r="33" spans="1:11" ht="33.6">
      <c r="A33" s="108">
        <f t="shared" si="4"/>
        <v>22</v>
      </c>
      <c r="B33" s="117" t="s">
        <v>106</v>
      </c>
      <c r="C33" s="132" t="s">
        <v>107</v>
      </c>
      <c r="D33" s="105">
        <v>2.8999999999999998E-2</v>
      </c>
      <c r="E33" s="105"/>
      <c r="F33" s="105">
        <v>2.8999999999999998E-2</v>
      </c>
      <c r="G33" s="104" t="s">
        <v>108</v>
      </c>
      <c r="H33" s="106" t="s">
        <v>101</v>
      </c>
      <c r="I33" s="122"/>
      <c r="J33" s="123"/>
      <c r="K33" s="157"/>
    </row>
    <row r="34" spans="1:11" ht="67.2">
      <c r="A34" s="108">
        <f t="shared" si="4"/>
        <v>23</v>
      </c>
      <c r="B34" s="121" t="s">
        <v>109</v>
      </c>
      <c r="C34" s="134" t="s">
        <v>110</v>
      </c>
      <c r="D34" s="105">
        <v>43.29</v>
      </c>
      <c r="E34" s="135">
        <v>43.29</v>
      </c>
      <c r="F34" s="136"/>
      <c r="G34" s="137"/>
      <c r="H34" s="106" t="s">
        <v>111</v>
      </c>
      <c r="I34" s="138" t="s">
        <v>130</v>
      </c>
      <c r="J34" s="122"/>
      <c r="K34" s="163"/>
    </row>
    <row r="35" spans="1:11" ht="67.2">
      <c r="A35" s="108">
        <f t="shared" si="4"/>
        <v>24</v>
      </c>
      <c r="B35" s="121" t="s">
        <v>112</v>
      </c>
      <c r="C35" s="134" t="s">
        <v>110</v>
      </c>
      <c r="D35" s="105">
        <v>60</v>
      </c>
      <c r="E35" s="135">
        <v>60</v>
      </c>
      <c r="F35" s="136"/>
      <c r="G35" s="137"/>
      <c r="H35" s="106" t="s">
        <v>113</v>
      </c>
      <c r="I35" s="138" t="s">
        <v>131</v>
      </c>
      <c r="J35" s="122"/>
      <c r="K35" s="163"/>
    </row>
    <row r="36" spans="1:11" ht="33.6">
      <c r="A36" s="108">
        <f t="shared" si="4"/>
        <v>25</v>
      </c>
      <c r="B36" s="121" t="s">
        <v>114</v>
      </c>
      <c r="C36" s="134" t="s">
        <v>110</v>
      </c>
      <c r="D36" s="105">
        <v>100</v>
      </c>
      <c r="E36" s="135">
        <v>100</v>
      </c>
      <c r="F36" s="136"/>
      <c r="G36" s="137"/>
      <c r="H36" s="106" t="s">
        <v>115</v>
      </c>
      <c r="I36" s="138" t="s">
        <v>132</v>
      </c>
      <c r="J36" s="122"/>
      <c r="K36" s="163"/>
    </row>
    <row r="37" spans="1:11" ht="33.6">
      <c r="A37" s="108">
        <f t="shared" si="4"/>
        <v>26</v>
      </c>
      <c r="B37" s="121" t="s">
        <v>116</v>
      </c>
      <c r="C37" s="134" t="s">
        <v>110</v>
      </c>
      <c r="D37" s="105">
        <v>11.03</v>
      </c>
      <c r="E37" s="135">
        <v>11.03</v>
      </c>
      <c r="F37" s="136"/>
      <c r="G37" s="137"/>
      <c r="H37" s="138" t="s">
        <v>117</v>
      </c>
      <c r="I37" s="138" t="s">
        <v>133</v>
      </c>
      <c r="J37" s="122"/>
      <c r="K37" s="163"/>
    </row>
    <row r="38" spans="1:11" ht="33.6">
      <c r="A38" s="108">
        <f t="shared" si="4"/>
        <v>27</v>
      </c>
      <c r="B38" s="117" t="s">
        <v>119</v>
      </c>
      <c r="C38" s="132" t="s">
        <v>44</v>
      </c>
      <c r="D38" s="105">
        <v>1.0258</v>
      </c>
      <c r="E38" s="105">
        <v>2.4500000000000001E-2</v>
      </c>
      <c r="F38" s="105">
        <v>1.0013000000000001</v>
      </c>
      <c r="G38" s="104" t="s">
        <v>120</v>
      </c>
      <c r="H38" s="106" t="s">
        <v>121</v>
      </c>
      <c r="I38" s="122" t="s">
        <v>127</v>
      </c>
      <c r="J38" s="104"/>
      <c r="K38" s="157" t="s">
        <v>91</v>
      </c>
    </row>
    <row r="39" spans="1:11">
      <c r="A39" s="108">
        <f t="shared" si="4"/>
        <v>28</v>
      </c>
      <c r="B39" s="139" t="s">
        <v>122</v>
      </c>
      <c r="C39" s="134" t="s">
        <v>123</v>
      </c>
      <c r="D39" s="105">
        <v>0.05</v>
      </c>
      <c r="E39" s="105"/>
      <c r="F39" s="105">
        <v>0.05</v>
      </c>
      <c r="G39" s="104" t="s">
        <v>124</v>
      </c>
      <c r="H39" s="106" t="s">
        <v>87</v>
      </c>
      <c r="I39" s="127"/>
      <c r="J39" s="104"/>
      <c r="K39" s="157" t="s">
        <v>91</v>
      </c>
    </row>
    <row r="40" spans="1:11" ht="50.4">
      <c r="A40" s="108">
        <f t="shared" si="4"/>
        <v>29</v>
      </c>
      <c r="B40" s="109" t="s">
        <v>118</v>
      </c>
      <c r="C40" s="109"/>
      <c r="D40" s="140">
        <v>40.299869999999999</v>
      </c>
      <c r="E40" s="140">
        <v>34.965360000000011</v>
      </c>
      <c r="F40" s="140">
        <v>5.334509999999999</v>
      </c>
      <c r="G40" s="108" t="s">
        <v>135</v>
      </c>
      <c r="H40" s="108" t="s">
        <v>134</v>
      </c>
      <c r="I40" s="133"/>
      <c r="J40" s="133"/>
      <c r="K40" s="162"/>
    </row>
  </sheetData>
  <protectedRanges>
    <protectedRange sqref="I14" name="Range1_2_1_1_1_1_1_1"/>
    <protectedRange password="EF04" sqref="I19" name="Range1_15_2_1_1"/>
    <protectedRange password="EF04" sqref="G24" name="Range1_40"/>
    <protectedRange password="EF04" sqref="B24:C24" name="Range1_21_1"/>
    <protectedRange password="EF04" sqref="H27:I28 B27:F28" name="Range1_11_2"/>
    <protectedRange password="EF04" sqref="D38" name="Range1_2_1"/>
    <protectedRange password="EF04" sqref="E38:F38 H38:I38" name="Range1_15_1"/>
  </protectedRanges>
  <autoFilter ref="A7:K40"/>
  <mergeCells count="12">
    <mergeCell ref="I6:I7"/>
    <mergeCell ref="J6:J7"/>
    <mergeCell ref="A2:J2"/>
    <mergeCell ref="A3:J3"/>
    <mergeCell ref="A6:A7"/>
    <mergeCell ref="B6:B7"/>
    <mergeCell ref="C6:C7"/>
    <mergeCell ref="D6:D7"/>
    <mergeCell ref="E6:E7"/>
    <mergeCell ref="F6:G6"/>
    <mergeCell ref="H6:H7"/>
    <mergeCell ref="A4:J4"/>
  </mergeCells>
  <printOptions horizontalCentered="1"/>
  <pageMargins left="0.78740157480314965" right="0.78740157480314965" top="0.78740157480314965" bottom="0.78740157480314965" header="0.31496062992125984" footer="0.31496062992125984"/>
  <pageSetup paperSize="9" scale="76" fitToHeight="4" orientation="landscape" blackAndWhite="1"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showZeros="0" zoomScaleNormal="100" zoomScaleSheetLayoutView="100" workbookViewId="0">
      <selection activeCell="A4" sqref="A4:J4"/>
    </sheetView>
  </sheetViews>
  <sheetFormatPr defaultColWidth="10" defaultRowHeight="16.8" outlineLevelCol="1"/>
  <cols>
    <col min="1" max="1" width="5.5546875" style="69" customWidth="1"/>
    <col min="2" max="2" width="52.88671875" style="2" customWidth="1"/>
    <col min="3" max="3" width="8" style="69" hidden="1" customWidth="1" outlineLevel="1"/>
    <col min="4" max="4" width="13.44140625" style="69" customWidth="1" collapsed="1"/>
    <col min="5" max="6" width="13.44140625" style="69" customWidth="1"/>
    <col min="7" max="7" width="13.44140625" style="70" customWidth="1"/>
    <col min="8" max="8" width="18.33203125" style="71" customWidth="1"/>
    <col min="9" max="9" width="27" style="69" customWidth="1"/>
    <col min="10" max="10" width="13.109375" style="2" customWidth="1"/>
    <col min="11" max="16384" width="10" style="2"/>
  </cols>
  <sheetData>
    <row r="1" spans="1:10" s="77" customFormat="1" ht="18">
      <c r="A1" s="73" t="s">
        <v>13</v>
      </c>
      <c r="B1" s="73"/>
      <c r="C1" s="73"/>
      <c r="D1" s="74"/>
      <c r="E1" s="74"/>
      <c r="F1" s="74"/>
      <c r="G1" s="75"/>
      <c r="H1" s="73"/>
      <c r="I1" s="76"/>
    </row>
    <row r="2" spans="1:10" s="78" customFormat="1" ht="18">
      <c r="A2" s="167" t="s">
        <v>14</v>
      </c>
      <c r="B2" s="167"/>
      <c r="C2" s="167"/>
      <c r="D2" s="167"/>
      <c r="E2" s="167"/>
      <c r="F2" s="167"/>
      <c r="G2" s="167"/>
      <c r="H2" s="167"/>
      <c r="I2" s="167"/>
      <c r="J2" s="167"/>
    </row>
    <row r="3" spans="1:10" s="78" customFormat="1" ht="18">
      <c r="A3" s="167" t="s">
        <v>156</v>
      </c>
      <c r="B3" s="167"/>
      <c r="C3" s="167"/>
      <c r="D3" s="167"/>
      <c r="E3" s="167"/>
      <c r="F3" s="167"/>
      <c r="G3" s="167"/>
      <c r="H3" s="167"/>
      <c r="I3" s="167"/>
      <c r="J3" s="167"/>
    </row>
    <row r="4" spans="1:10" s="86" customFormat="1" ht="18">
      <c r="A4" s="170" t="s">
        <v>157</v>
      </c>
      <c r="B4" s="170"/>
      <c r="C4" s="170"/>
      <c r="D4" s="170"/>
      <c r="E4" s="170"/>
      <c r="F4" s="170"/>
      <c r="G4" s="170"/>
      <c r="H4" s="170"/>
      <c r="I4" s="170"/>
      <c r="J4" s="170"/>
    </row>
    <row r="5" spans="1:10" s="84" customFormat="1" ht="18">
      <c r="A5" s="79"/>
      <c r="B5" s="80"/>
      <c r="C5" s="79"/>
      <c r="D5" s="81"/>
      <c r="E5" s="81"/>
      <c r="F5" s="81"/>
      <c r="G5" s="81"/>
      <c r="H5" s="82"/>
      <c r="I5" s="83"/>
    </row>
    <row r="6" spans="1:10" s="7" customFormat="1" ht="19.5" customHeight="1">
      <c r="A6" s="168" t="s">
        <v>0</v>
      </c>
      <c r="B6" s="166" t="s">
        <v>8</v>
      </c>
      <c r="C6" s="166" t="s">
        <v>1</v>
      </c>
      <c r="D6" s="169" t="s">
        <v>9</v>
      </c>
      <c r="E6" s="169" t="s">
        <v>22</v>
      </c>
      <c r="F6" s="169" t="s">
        <v>2</v>
      </c>
      <c r="G6" s="169"/>
      <c r="H6" s="166" t="s">
        <v>11</v>
      </c>
      <c r="I6" s="165" t="s">
        <v>12</v>
      </c>
      <c r="J6" s="166" t="s">
        <v>3</v>
      </c>
    </row>
    <row r="7" spans="1:10" s="7" customFormat="1" ht="64.5" customHeight="1">
      <c r="A7" s="168"/>
      <c r="B7" s="166"/>
      <c r="C7" s="166"/>
      <c r="D7" s="169"/>
      <c r="E7" s="169"/>
      <c r="F7" s="8" t="s">
        <v>23</v>
      </c>
      <c r="G7" s="8" t="s">
        <v>10</v>
      </c>
      <c r="H7" s="166"/>
      <c r="I7" s="165"/>
      <c r="J7" s="166"/>
    </row>
    <row r="8" spans="1:10" s="7" customFormat="1">
      <c r="A8" s="89"/>
      <c r="B8" s="88" t="s">
        <v>30</v>
      </c>
      <c r="C8" s="88"/>
      <c r="D8" s="99">
        <f>SUM(D9:D18)</f>
        <v>1.94065</v>
      </c>
      <c r="E8" s="99">
        <f t="shared" ref="E8:F8" si="0">SUM(E9:E18)</f>
        <v>1.40065</v>
      </c>
      <c r="F8" s="99">
        <f t="shared" si="0"/>
        <v>0.54</v>
      </c>
      <c r="G8" s="8"/>
      <c r="H8" s="88"/>
      <c r="I8" s="87"/>
      <c r="J8" s="88"/>
    </row>
    <row r="9" spans="1:10" s="3" customFormat="1" ht="33.6">
      <c r="A9" s="17">
        <v>1</v>
      </c>
      <c r="B9" s="18" t="s">
        <v>136</v>
      </c>
      <c r="C9" s="19" t="s">
        <v>137</v>
      </c>
      <c r="D9" s="142">
        <v>0.83</v>
      </c>
      <c r="E9" s="142">
        <v>0.83</v>
      </c>
      <c r="F9" s="142"/>
      <c r="G9" s="21"/>
      <c r="H9" s="143" t="s">
        <v>138</v>
      </c>
      <c r="I9" s="15"/>
      <c r="J9" s="16"/>
    </row>
    <row r="10" spans="1:10" s="3" customFormat="1">
      <c r="A10" s="17">
        <f>A9+1</f>
        <v>2</v>
      </c>
      <c r="B10" s="18" t="s">
        <v>139</v>
      </c>
      <c r="C10" s="19" t="s">
        <v>137</v>
      </c>
      <c r="D10" s="142">
        <v>0.46</v>
      </c>
      <c r="E10" s="142"/>
      <c r="F10" s="142">
        <v>0.46</v>
      </c>
      <c r="G10" s="21" t="s">
        <v>140</v>
      </c>
      <c r="H10" s="143" t="s">
        <v>83</v>
      </c>
      <c r="I10" s="15"/>
      <c r="J10" s="16"/>
    </row>
    <row r="11" spans="1:10" s="3" customFormat="1">
      <c r="A11" s="17">
        <f t="shared" ref="A11:A18" si="1">A10+1</f>
        <v>3</v>
      </c>
      <c r="B11" s="24" t="s">
        <v>141</v>
      </c>
      <c r="C11" s="25" t="s">
        <v>93</v>
      </c>
      <c r="D11" s="142">
        <v>0.41189999999999999</v>
      </c>
      <c r="E11" s="142">
        <v>0.41189999999999999</v>
      </c>
      <c r="F11" s="142"/>
      <c r="G11" s="21"/>
      <c r="H11" s="143" t="s">
        <v>142</v>
      </c>
      <c r="I11" s="26"/>
      <c r="J11" s="16"/>
    </row>
    <row r="12" spans="1:10" s="32" customFormat="1">
      <c r="A12" s="17">
        <f t="shared" si="1"/>
        <v>4</v>
      </c>
      <c r="B12" s="24" t="s">
        <v>143</v>
      </c>
      <c r="C12" s="25" t="s">
        <v>144</v>
      </c>
      <c r="D12" s="142">
        <v>4.5999999999999999E-3</v>
      </c>
      <c r="E12" s="142">
        <v>4.5999999999999999E-3</v>
      </c>
      <c r="F12" s="142"/>
      <c r="G12" s="21" t="s">
        <v>145</v>
      </c>
      <c r="H12" s="143" t="s">
        <v>71</v>
      </c>
      <c r="I12" s="30"/>
      <c r="J12" s="31"/>
    </row>
    <row r="13" spans="1:10" s="32" customFormat="1" ht="33.6">
      <c r="A13" s="17">
        <f t="shared" si="1"/>
        <v>5</v>
      </c>
      <c r="B13" s="24" t="s">
        <v>146</v>
      </c>
      <c r="C13" s="25" t="s">
        <v>144</v>
      </c>
      <c r="D13" s="142">
        <v>0.01</v>
      </c>
      <c r="E13" s="142">
        <v>0.01</v>
      </c>
      <c r="F13" s="142"/>
      <c r="G13" s="21" t="s">
        <v>145</v>
      </c>
      <c r="H13" s="143" t="s">
        <v>53</v>
      </c>
      <c r="I13" s="38"/>
      <c r="J13" s="31"/>
    </row>
    <row r="14" spans="1:10" s="3" customFormat="1" ht="33.6">
      <c r="A14" s="17">
        <f t="shared" si="1"/>
        <v>6</v>
      </c>
      <c r="B14" s="24" t="s">
        <v>141</v>
      </c>
      <c r="C14" s="25" t="s">
        <v>144</v>
      </c>
      <c r="D14" s="142">
        <v>0.10385</v>
      </c>
      <c r="E14" s="142">
        <v>0.10385</v>
      </c>
      <c r="F14" s="142"/>
      <c r="G14" s="21" t="s">
        <v>145</v>
      </c>
      <c r="H14" s="143" t="s">
        <v>40</v>
      </c>
      <c r="I14" s="38"/>
      <c r="J14" s="16"/>
    </row>
    <row r="15" spans="1:10" s="40" customFormat="1">
      <c r="A15" s="17">
        <f t="shared" si="1"/>
        <v>7</v>
      </c>
      <c r="B15" s="18" t="s">
        <v>147</v>
      </c>
      <c r="C15" s="19" t="s">
        <v>144</v>
      </c>
      <c r="D15" s="142">
        <v>0.05</v>
      </c>
      <c r="E15" s="142"/>
      <c r="F15" s="142">
        <v>0.05</v>
      </c>
      <c r="G15" s="21" t="s">
        <v>148</v>
      </c>
      <c r="H15" s="143" t="s">
        <v>87</v>
      </c>
      <c r="I15" s="15"/>
      <c r="J15" s="39"/>
    </row>
    <row r="16" spans="1:10" s="46" customFormat="1">
      <c r="A16" s="17">
        <f t="shared" si="1"/>
        <v>8</v>
      </c>
      <c r="B16" s="18" t="s">
        <v>141</v>
      </c>
      <c r="C16" s="19" t="s">
        <v>144</v>
      </c>
      <c r="D16" s="142">
        <v>1.03E-2</v>
      </c>
      <c r="E16" s="142">
        <v>1.03E-2</v>
      </c>
      <c r="F16" s="142"/>
      <c r="G16" s="21" t="s">
        <v>145</v>
      </c>
      <c r="H16" s="143" t="s">
        <v>87</v>
      </c>
      <c r="I16" s="44"/>
      <c r="J16" s="45"/>
    </row>
    <row r="17" spans="1:10" s="49" customFormat="1" ht="33.6">
      <c r="A17" s="17">
        <f t="shared" si="1"/>
        <v>9</v>
      </c>
      <c r="B17" s="18" t="s">
        <v>149</v>
      </c>
      <c r="C17" s="19" t="s">
        <v>150</v>
      </c>
      <c r="D17" s="142">
        <v>0.05</v>
      </c>
      <c r="E17" s="142">
        <v>0.02</v>
      </c>
      <c r="F17" s="142">
        <v>0.03</v>
      </c>
      <c r="G17" s="21" t="s">
        <v>151</v>
      </c>
      <c r="H17" s="143" t="s">
        <v>152</v>
      </c>
      <c r="I17" s="47"/>
      <c r="J17" s="48"/>
    </row>
    <row r="18" spans="1:10" ht="33.6">
      <c r="A18" s="17">
        <f t="shared" si="1"/>
        <v>10</v>
      </c>
      <c r="B18" s="24" t="s">
        <v>153</v>
      </c>
      <c r="C18" s="50" t="s">
        <v>150</v>
      </c>
      <c r="D18" s="144">
        <v>0.01</v>
      </c>
      <c r="E18" s="144">
        <v>0.01</v>
      </c>
      <c r="F18" s="144"/>
      <c r="G18" s="25"/>
      <c r="H18" s="143" t="s">
        <v>152</v>
      </c>
      <c r="I18" s="26"/>
      <c r="J18" s="51"/>
    </row>
  </sheetData>
  <mergeCells count="12">
    <mergeCell ref="J6:J7"/>
    <mergeCell ref="D6:D7"/>
    <mergeCell ref="I6:I7"/>
    <mergeCell ref="A2:J2"/>
    <mergeCell ref="A3:J3"/>
    <mergeCell ref="A6:A7"/>
    <mergeCell ref="B6:B7"/>
    <mergeCell ref="C6:C7"/>
    <mergeCell ref="E6:E7"/>
    <mergeCell ref="F6:G6"/>
    <mergeCell ref="H6:H7"/>
    <mergeCell ref="A4:J4"/>
  </mergeCells>
  <printOptions horizontalCentered="1"/>
  <pageMargins left="0.78740157480314965" right="0.78740157480314965" top="0.78740157480314965" bottom="0.78740157480314965" header="0.31496062992125984" footer="0.31496062992125984"/>
  <pageSetup paperSize="9" scale="7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workbookViewId="0">
      <selection activeCell="A4" sqref="A4:J4"/>
    </sheetView>
  </sheetViews>
  <sheetFormatPr defaultColWidth="10" defaultRowHeight="16.8" outlineLevelCol="1"/>
  <cols>
    <col min="1" max="1" width="5.5546875" style="69" customWidth="1"/>
    <col min="2" max="2" width="52.88671875" style="2" customWidth="1"/>
    <col min="3" max="3" width="8" style="69" hidden="1" customWidth="1" outlineLevel="1"/>
    <col min="4" max="4" width="13.44140625" style="69" customWidth="1" collapsed="1"/>
    <col min="5" max="6" width="13.44140625" style="69" customWidth="1"/>
    <col min="7" max="7" width="13.44140625" style="70" customWidth="1"/>
    <col min="8" max="8" width="18.33203125" style="71" customWidth="1"/>
    <col min="9" max="9" width="27" style="69" customWidth="1"/>
    <col min="10" max="10" width="13.109375" style="2" customWidth="1"/>
    <col min="11" max="16384" width="10" style="2"/>
  </cols>
  <sheetData>
    <row r="1" spans="1:10" s="77" customFormat="1" ht="18">
      <c r="A1" s="73" t="s">
        <v>16</v>
      </c>
      <c r="B1" s="73"/>
      <c r="C1" s="73"/>
      <c r="D1" s="74"/>
      <c r="E1" s="74"/>
      <c r="F1" s="74"/>
      <c r="G1" s="75"/>
      <c r="H1" s="73"/>
      <c r="I1" s="76"/>
    </row>
    <row r="2" spans="1:10" s="78" customFormat="1" ht="18">
      <c r="A2" s="167" t="s">
        <v>15</v>
      </c>
      <c r="B2" s="167"/>
      <c r="C2" s="167"/>
      <c r="D2" s="167"/>
      <c r="E2" s="167"/>
      <c r="F2" s="167"/>
      <c r="G2" s="167"/>
      <c r="H2" s="167"/>
      <c r="I2" s="167"/>
      <c r="J2" s="167"/>
    </row>
    <row r="3" spans="1:10" s="78" customFormat="1" ht="18">
      <c r="A3" s="167" t="s">
        <v>156</v>
      </c>
      <c r="B3" s="167"/>
      <c r="C3" s="167"/>
      <c r="D3" s="167"/>
      <c r="E3" s="167"/>
      <c r="F3" s="167"/>
      <c r="G3" s="167"/>
      <c r="H3" s="167"/>
      <c r="I3" s="167"/>
      <c r="J3" s="167"/>
    </row>
    <row r="4" spans="1:10" s="86" customFormat="1" ht="18">
      <c r="A4" s="170" t="s">
        <v>157</v>
      </c>
      <c r="B4" s="170"/>
      <c r="C4" s="170"/>
      <c r="D4" s="170"/>
      <c r="E4" s="170"/>
      <c r="F4" s="170"/>
      <c r="G4" s="170"/>
      <c r="H4" s="170"/>
      <c r="I4" s="170"/>
      <c r="J4" s="170"/>
    </row>
    <row r="5" spans="1:10" s="84" customFormat="1" ht="18">
      <c r="A5" s="79"/>
      <c r="B5" s="80"/>
      <c r="C5" s="79"/>
      <c r="D5" s="81"/>
      <c r="E5" s="81"/>
      <c r="F5" s="81"/>
      <c r="G5" s="81"/>
      <c r="H5" s="82"/>
      <c r="I5" s="83"/>
    </row>
    <row r="6" spans="1:10" s="7" customFormat="1" ht="19.5" customHeight="1">
      <c r="A6" s="168" t="s">
        <v>0</v>
      </c>
      <c r="B6" s="166" t="s">
        <v>8</v>
      </c>
      <c r="C6" s="166" t="s">
        <v>1</v>
      </c>
      <c r="D6" s="169" t="s">
        <v>9</v>
      </c>
      <c r="E6" s="169" t="s">
        <v>22</v>
      </c>
      <c r="F6" s="169" t="s">
        <v>2</v>
      </c>
      <c r="G6" s="169"/>
      <c r="H6" s="166" t="s">
        <v>11</v>
      </c>
      <c r="I6" s="165" t="s">
        <v>12</v>
      </c>
      <c r="J6" s="171" t="s">
        <v>3</v>
      </c>
    </row>
    <row r="7" spans="1:10" s="7" customFormat="1" ht="64.5" customHeight="1">
      <c r="A7" s="168"/>
      <c r="B7" s="166"/>
      <c r="C7" s="166"/>
      <c r="D7" s="169"/>
      <c r="E7" s="169"/>
      <c r="F7" s="8" t="s">
        <v>23</v>
      </c>
      <c r="G7" s="8" t="s">
        <v>10</v>
      </c>
      <c r="H7" s="166"/>
      <c r="I7" s="165"/>
      <c r="J7" s="172"/>
    </row>
    <row r="8" spans="1:10" s="7" customFormat="1">
      <c r="A8" s="4"/>
      <c r="B8" s="5" t="s">
        <v>30</v>
      </c>
      <c r="C8" s="5"/>
      <c r="D8" s="141">
        <f>SUM(D9:D16)</f>
        <v>48.107600000000005</v>
      </c>
      <c r="E8" s="141">
        <f t="shared" ref="E8:F8" si="0">SUM(E9:E16)</f>
        <v>20.460900000000002</v>
      </c>
      <c r="F8" s="141">
        <f t="shared" si="0"/>
        <v>27.646699999999996</v>
      </c>
      <c r="G8" s="8"/>
      <c r="H8" s="5"/>
      <c r="I8" s="29"/>
      <c r="J8" s="9"/>
    </row>
    <row r="9" spans="1:10" s="3" customFormat="1" ht="50.4">
      <c r="A9" s="108">
        <v>1</v>
      </c>
      <c r="B9" s="109" t="s">
        <v>37</v>
      </c>
      <c r="C9" s="108" t="s">
        <v>38</v>
      </c>
      <c r="D9" s="110">
        <v>0.52800000000000002</v>
      </c>
      <c r="E9" s="110">
        <v>0.378</v>
      </c>
      <c r="F9" s="110">
        <v>0.15</v>
      </c>
      <c r="G9" s="111" t="s">
        <v>39</v>
      </c>
      <c r="H9" s="108" t="s">
        <v>40</v>
      </c>
      <c r="I9" s="108" t="s">
        <v>41</v>
      </c>
      <c r="J9" s="108"/>
    </row>
    <row r="10" spans="1:10" s="3" customFormat="1" ht="100.8">
      <c r="A10" s="108">
        <f>A9+1</f>
        <v>2</v>
      </c>
      <c r="B10" s="109" t="s">
        <v>43</v>
      </c>
      <c r="C10" s="112" t="s">
        <v>44</v>
      </c>
      <c r="D10" s="113">
        <v>42.820000000000007</v>
      </c>
      <c r="E10" s="113">
        <v>18.915200000000002</v>
      </c>
      <c r="F10" s="113">
        <v>23.904800000000002</v>
      </c>
      <c r="G10" s="114" t="s">
        <v>45</v>
      </c>
      <c r="H10" s="114" t="s">
        <v>46</v>
      </c>
      <c r="I10" s="115" t="s">
        <v>47</v>
      </c>
      <c r="J10" s="116"/>
    </row>
    <row r="11" spans="1:10" s="3" customFormat="1" ht="67.2">
      <c r="A11" s="108">
        <f t="shared" ref="A11:A16" si="1">A10+1</f>
        <v>3</v>
      </c>
      <c r="B11" s="109" t="s">
        <v>48</v>
      </c>
      <c r="C11" s="112" t="s">
        <v>44</v>
      </c>
      <c r="D11" s="113">
        <v>3.1099999999999999E-2</v>
      </c>
      <c r="E11" s="113">
        <v>1.2699999999999999E-2</v>
      </c>
      <c r="F11" s="113">
        <v>1.84E-2</v>
      </c>
      <c r="G11" s="114" t="s">
        <v>33</v>
      </c>
      <c r="H11" s="114" t="s">
        <v>40</v>
      </c>
      <c r="I11" s="115" t="s">
        <v>49</v>
      </c>
      <c r="J11" s="116"/>
    </row>
    <row r="12" spans="1:10" s="32" customFormat="1" ht="84">
      <c r="A12" s="108">
        <f t="shared" si="1"/>
        <v>4</v>
      </c>
      <c r="B12" s="117" t="s">
        <v>50</v>
      </c>
      <c r="C12" s="104" t="s">
        <v>51</v>
      </c>
      <c r="D12" s="105">
        <v>0.08</v>
      </c>
      <c r="E12" s="105"/>
      <c r="F12" s="105">
        <v>0.08</v>
      </c>
      <c r="G12" s="104" t="s">
        <v>52</v>
      </c>
      <c r="H12" s="106" t="s">
        <v>53</v>
      </c>
      <c r="I12" s="118" t="s">
        <v>54</v>
      </c>
      <c r="J12" s="104"/>
    </row>
    <row r="13" spans="1:10" s="32" customFormat="1" ht="117.6">
      <c r="A13" s="108">
        <f t="shared" si="1"/>
        <v>5</v>
      </c>
      <c r="B13" s="117" t="s">
        <v>56</v>
      </c>
      <c r="C13" s="104" t="s">
        <v>51</v>
      </c>
      <c r="D13" s="105">
        <v>0.84</v>
      </c>
      <c r="E13" s="105"/>
      <c r="F13" s="105">
        <v>0.84</v>
      </c>
      <c r="G13" s="104" t="s">
        <v>57</v>
      </c>
      <c r="H13" s="106" t="s">
        <v>58</v>
      </c>
      <c r="I13" s="119" t="s">
        <v>59</v>
      </c>
      <c r="J13" s="104"/>
    </row>
    <row r="14" spans="1:10" s="3" customFormat="1" ht="50.4">
      <c r="A14" s="108">
        <f t="shared" si="1"/>
        <v>6</v>
      </c>
      <c r="B14" s="103" t="s">
        <v>60</v>
      </c>
      <c r="C14" s="104" t="s">
        <v>51</v>
      </c>
      <c r="D14" s="105">
        <v>2.4</v>
      </c>
      <c r="E14" s="105"/>
      <c r="F14" s="105">
        <v>2.4</v>
      </c>
      <c r="G14" s="104" t="s">
        <v>61</v>
      </c>
      <c r="H14" s="106" t="s">
        <v>62</v>
      </c>
      <c r="I14" s="107" t="s">
        <v>63</v>
      </c>
      <c r="J14" s="104"/>
    </row>
    <row r="15" spans="1:10" s="40" customFormat="1" ht="50.4">
      <c r="A15" s="108">
        <f t="shared" si="1"/>
        <v>7</v>
      </c>
      <c r="B15" s="109" t="s">
        <v>64</v>
      </c>
      <c r="C15" s="108" t="s">
        <v>65</v>
      </c>
      <c r="D15" s="105">
        <v>0.53849999999999998</v>
      </c>
      <c r="E15" s="105">
        <v>0.375</v>
      </c>
      <c r="F15" s="105">
        <v>0.16350000000000001</v>
      </c>
      <c r="G15" s="104" t="s">
        <v>66</v>
      </c>
      <c r="H15" s="106" t="s">
        <v>67</v>
      </c>
      <c r="I15" s="120" t="s">
        <v>68</v>
      </c>
      <c r="J15" s="104"/>
    </row>
    <row r="16" spans="1:10" s="46" customFormat="1" ht="67.2">
      <c r="A16" s="108">
        <f t="shared" si="1"/>
        <v>8</v>
      </c>
      <c r="B16" s="109" t="s">
        <v>69</v>
      </c>
      <c r="C16" s="108" t="s">
        <v>44</v>
      </c>
      <c r="D16" s="110">
        <v>0.87</v>
      </c>
      <c r="E16" s="110">
        <v>0.78</v>
      </c>
      <c r="F16" s="110">
        <v>0.09</v>
      </c>
      <c r="G16" s="111" t="s">
        <v>70</v>
      </c>
      <c r="H16" s="108" t="s">
        <v>71</v>
      </c>
      <c r="I16" s="118" t="s">
        <v>72</v>
      </c>
      <c r="J16" s="108"/>
    </row>
  </sheetData>
  <protectedRanges>
    <protectedRange sqref="I12" name="Range1_2_1_1_1_1_1_1_1"/>
    <protectedRange password="EF04" sqref="I16" name="Range1_15_2_1_1_1"/>
  </protectedRanges>
  <mergeCells count="12">
    <mergeCell ref="I6:I7"/>
    <mergeCell ref="J6:J7"/>
    <mergeCell ref="A2:J2"/>
    <mergeCell ref="A3:J3"/>
    <mergeCell ref="A6:A7"/>
    <mergeCell ref="B6:B7"/>
    <mergeCell ref="C6:C7"/>
    <mergeCell ref="D6:D7"/>
    <mergeCell ref="E6:E7"/>
    <mergeCell ref="F6:G6"/>
    <mergeCell ref="H6:H7"/>
    <mergeCell ref="A4:J4"/>
  </mergeCells>
  <printOptions horizontalCentered="1"/>
  <pageMargins left="0.78740157480314965" right="0.78740157480314965" top="0.78740157480314965" bottom="0.78740157480314965" header="0.31496062992125984" footer="0.31496062992125984"/>
  <pageSetup paperSize="9" scale="77" fitToHeight="2" orientation="landscape" blackAndWhite="1"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selection activeCell="D9" sqref="D9"/>
    </sheetView>
  </sheetViews>
  <sheetFormatPr defaultColWidth="10" defaultRowHeight="16.8" outlineLevelCol="1"/>
  <cols>
    <col min="1" max="1" width="5.5546875" style="69" customWidth="1"/>
    <col min="2" max="2" width="52.88671875" style="2" customWidth="1"/>
    <col min="3" max="3" width="8" style="69" customWidth="1" outlineLevel="1"/>
    <col min="4" max="6" width="13.44140625" style="69" customWidth="1"/>
    <col min="7" max="7" width="13.44140625" style="70" customWidth="1"/>
    <col min="8" max="8" width="18.33203125" style="71" customWidth="1"/>
    <col min="9" max="9" width="27" style="69" customWidth="1"/>
    <col min="10" max="10" width="13.109375" style="2" customWidth="1"/>
    <col min="11" max="16384" width="10" style="2"/>
  </cols>
  <sheetData>
    <row r="1" spans="1:10" s="77" customFormat="1" ht="18">
      <c r="A1" s="73" t="s">
        <v>19</v>
      </c>
      <c r="B1" s="73"/>
      <c r="C1" s="73"/>
      <c r="D1" s="74"/>
      <c r="E1" s="74"/>
      <c r="F1" s="74"/>
      <c r="G1" s="75"/>
      <c r="H1" s="73"/>
      <c r="I1" s="76"/>
    </row>
    <row r="2" spans="1:10" s="78" customFormat="1" ht="18">
      <c r="A2" s="167" t="s">
        <v>17</v>
      </c>
      <c r="B2" s="167"/>
      <c r="C2" s="167"/>
      <c r="D2" s="167"/>
      <c r="E2" s="167"/>
      <c r="F2" s="167"/>
      <c r="G2" s="167"/>
      <c r="H2" s="167"/>
      <c r="I2" s="167"/>
      <c r="J2" s="167"/>
    </row>
    <row r="3" spans="1:10" s="78" customFormat="1" ht="18">
      <c r="A3" s="167" t="s">
        <v>7</v>
      </c>
      <c r="B3" s="167"/>
      <c r="C3" s="167"/>
      <c r="D3" s="167"/>
      <c r="E3" s="167"/>
      <c r="F3" s="167"/>
      <c r="G3" s="167"/>
      <c r="H3" s="167"/>
      <c r="I3" s="167"/>
      <c r="J3" s="167"/>
    </row>
    <row r="4" spans="1:10" s="86" customFormat="1" ht="18">
      <c r="A4" s="173" t="s">
        <v>29</v>
      </c>
      <c r="B4" s="173"/>
      <c r="C4" s="173"/>
      <c r="D4" s="173"/>
      <c r="E4" s="173"/>
      <c r="F4" s="173"/>
      <c r="G4" s="173"/>
      <c r="H4" s="173"/>
      <c r="I4" s="173"/>
      <c r="J4" s="173"/>
    </row>
    <row r="5" spans="1:10" s="84" customFormat="1" ht="18">
      <c r="A5" s="79"/>
      <c r="B5" s="80"/>
      <c r="C5" s="79"/>
      <c r="D5" s="81"/>
      <c r="E5" s="81"/>
      <c r="F5" s="81"/>
      <c r="G5" s="81"/>
      <c r="H5" s="82"/>
      <c r="I5" s="83"/>
    </row>
    <row r="6" spans="1:10" s="7" customFormat="1" ht="19.5" customHeight="1">
      <c r="A6" s="168" t="s">
        <v>0</v>
      </c>
      <c r="B6" s="166" t="s">
        <v>8</v>
      </c>
      <c r="C6" s="166" t="s">
        <v>1</v>
      </c>
      <c r="D6" s="169" t="s">
        <v>9</v>
      </c>
      <c r="E6" s="169" t="s">
        <v>22</v>
      </c>
      <c r="F6" s="169" t="s">
        <v>2</v>
      </c>
      <c r="G6" s="169"/>
      <c r="H6" s="166" t="s">
        <v>11</v>
      </c>
      <c r="I6" s="165" t="s">
        <v>12</v>
      </c>
      <c r="J6" s="171" t="s">
        <v>3</v>
      </c>
    </row>
    <row r="7" spans="1:10" s="7" customFormat="1" ht="64.5" customHeight="1">
      <c r="A7" s="168"/>
      <c r="B7" s="166"/>
      <c r="C7" s="166"/>
      <c r="D7" s="169"/>
      <c r="E7" s="169"/>
      <c r="F7" s="8" t="s">
        <v>23</v>
      </c>
      <c r="G7" s="8" t="s">
        <v>10</v>
      </c>
      <c r="H7" s="166"/>
      <c r="I7" s="165"/>
      <c r="J7" s="172"/>
    </row>
    <row r="8" spans="1:10" s="7" customFormat="1">
      <c r="A8" s="4"/>
      <c r="B8" s="5" t="s">
        <v>30</v>
      </c>
      <c r="C8" s="5"/>
      <c r="D8" s="6"/>
      <c r="E8" s="6"/>
      <c r="F8" s="8"/>
      <c r="G8" s="8"/>
      <c r="H8" s="5"/>
      <c r="I8" s="29"/>
      <c r="J8" s="9"/>
    </row>
    <row r="9" spans="1:10" s="3" customFormat="1">
      <c r="A9" s="10"/>
      <c r="B9" s="11"/>
      <c r="C9" s="12"/>
      <c r="D9" s="13"/>
      <c r="E9" s="13"/>
      <c r="F9" s="13"/>
      <c r="G9" s="13"/>
      <c r="H9" s="14"/>
      <c r="I9" s="15"/>
      <c r="J9" s="16"/>
    </row>
    <row r="10" spans="1:10" s="3" customFormat="1">
      <c r="A10" s="17"/>
      <c r="B10" s="18"/>
      <c r="C10" s="19"/>
      <c r="D10" s="20"/>
      <c r="E10" s="20"/>
      <c r="F10" s="20"/>
      <c r="G10" s="21"/>
      <c r="H10" s="22"/>
      <c r="I10" s="15"/>
      <c r="J10" s="16"/>
    </row>
    <row r="11" spans="1:10" s="3" customFormat="1">
      <c r="A11" s="23"/>
      <c r="B11" s="24"/>
      <c r="C11" s="25"/>
      <c r="D11" s="21"/>
      <c r="E11" s="21"/>
      <c r="F11" s="21"/>
      <c r="G11" s="21"/>
      <c r="H11" s="22"/>
      <c r="I11" s="26"/>
      <c r="J11" s="16"/>
    </row>
    <row r="12" spans="1:10" s="32" customFormat="1">
      <c r="A12" s="27"/>
      <c r="B12" s="28"/>
      <c r="C12" s="29"/>
      <c r="D12" s="13"/>
      <c r="E12" s="13"/>
      <c r="F12" s="13"/>
      <c r="G12" s="13"/>
      <c r="H12" s="14"/>
      <c r="I12" s="30"/>
      <c r="J12" s="31"/>
    </row>
    <row r="13" spans="1:10" s="32" customFormat="1">
      <c r="A13" s="33"/>
      <c r="B13" s="34"/>
      <c r="C13" s="35"/>
      <c r="D13" s="36"/>
      <c r="E13" s="36"/>
      <c r="F13" s="36"/>
      <c r="G13" s="36"/>
      <c r="H13" s="37"/>
      <c r="I13" s="38"/>
      <c r="J13" s="31"/>
    </row>
    <row r="14" spans="1:10" s="3" customFormat="1">
      <c r="A14" s="33"/>
      <c r="B14" s="34"/>
      <c r="C14" s="35"/>
      <c r="D14" s="36"/>
      <c r="E14" s="36"/>
      <c r="F14" s="36"/>
      <c r="G14" s="36"/>
      <c r="H14" s="37"/>
      <c r="I14" s="38"/>
      <c r="J14" s="16"/>
    </row>
    <row r="15" spans="1:10" s="40" customFormat="1">
      <c r="A15" s="10"/>
      <c r="B15" s="11"/>
      <c r="C15" s="12"/>
      <c r="D15" s="13"/>
      <c r="E15" s="13"/>
      <c r="F15" s="13"/>
      <c r="G15" s="13"/>
      <c r="H15" s="14"/>
      <c r="I15" s="15"/>
      <c r="J15" s="39"/>
    </row>
    <row r="16" spans="1:10" s="46" customFormat="1">
      <c r="A16" s="41"/>
      <c r="B16" s="42"/>
      <c r="C16" s="43"/>
      <c r="D16" s="36"/>
      <c r="E16" s="36"/>
      <c r="F16" s="36"/>
      <c r="G16" s="36"/>
      <c r="H16" s="37"/>
      <c r="I16" s="44"/>
      <c r="J16" s="45"/>
    </row>
    <row r="17" spans="1:10" s="49" customFormat="1">
      <c r="A17" s="10"/>
      <c r="B17" s="11"/>
      <c r="C17" s="12"/>
      <c r="D17" s="13"/>
      <c r="E17" s="13"/>
      <c r="F17" s="13"/>
      <c r="G17" s="13"/>
      <c r="H17" s="14"/>
      <c r="I17" s="47"/>
      <c r="J17" s="48"/>
    </row>
    <row r="18" spans="1:10">
      <c r="A18" s="23"/>
      <c r="B18" s="24"/>
      <c r="C18" s="50"/>
      <c r="D18" s="50"/>
      <c r="E18" s="50"/>
      <c r="F18" s="50"/>
      <c r="G18" s="25"/>
      <c r="H18" s="22"/>
      <c r="I18" s="26"/>
      <c r="J18" s="51"/>
    </row>
    <row r="19" spans="1:10">
      <c r="A19" s="50"/>
      <c r="B19" s="24"/>
      <c r="C19" s="52"/>
      <c r="D19" s="53"/>
      <c r="E19" s="53"/>
      <c r="F19" s="50"/>
      <c r="G19" s="25"/>
      <c r="H19" s="22"/>
      <c r="I19" s="26"/>
      <c r="J19" s="51"/>
    </row>
    <row r="20" spans="1:10">
      <c r="A20" s="50"/>
      <c r="B20" s="51"/>
      <c r="C20" s="50"/>
      <c r="D20" s="50"/>
      <c r="E20" s="50"/>
      <c r="F20" s="50"/>
      <c r="G20" s="25"/>
      <c r="H20" s="22"/>
      <c r="I20" s="26"/>
      <c r="J20" s="51"/>
    </row>
    <row r="21" spans="1:10" s="3" customFormat="1">
      <c r="A21" s="10"/>
      <c r="B21" s="11"/>
      <c r="C21" s="12"/>
      <c r="D21" s="13"/>
      <c r="E21" s="13"/>
      <c r="F21" s="13"/>
      <c r="G21" s="13"/>
      <c r="H21" s="14"/>
      <c r="I21" s="47"/>
      <c r="J21" s="48"/>
    </row>
    <row r="22" spans="1:10" s="3" customFormat="1">
      <c r="A22" s="23"/>
      <c r="B22" s="24"/>
      <c r="C22" s="25"/>
      <c r="D22" s="21"/>
      <c r="E22" s="21"/>
      <c r="F22" s="21"/>
      <c r="G22" s="21"/>
      <c r="H22" s="22"/>
      <c r="I22" s="26"/>
      <c r="J22" s="48"/>
    </row>
    <row r="23" spans="1:10">
      <c r="A23" s="23"/>
      <c r="B23" s="24"/>
      <c r="C23" s="25"/>
      <c r="D23" s="54"/>
      <c r="E23" s="54"/>
      <c r="F23" s="54"/>
      <c r="G23" s="54"/>
      <c r="H23" s="22"/>
      <c r="I23" s="26"/>
      <c r="J23" s="48"/>
    </row>
    <row r="24" spans="1:10" s="56" customFormat="1">
      <c r="A24" s="41"/>
      <c r="B24" s="42"/>
      <c r="C24" s="43"/>
      <c r="D24" s="36"/>
      <c r="E24" s="36"/>
      <c r="F24" s="36"/>
      <c r="G24" s="36"/>
      <c r="H24" s="37"/>
      <c r="I24" s="44"/>
      <c r="J24" s="55"/>
    </row>
    <row r="25" spans="1:10" s="3" customFormat="1">
      <c r="A25" s="10"/>
      <c r="B25" s="57"/>
      <c r="C25" s="12"/>
      <c r="D25" s="13"/>
      <c r="E25" s="13"/>
      <c r="F25" s="13"/>
      <c r="G25" s="13"/>
      <c r="H25" s="14"/>
      <c r="I25" s="15"/>
      <c r="J25" s="16"/>
    </row>
    <row r="26" spans="1:10" s="3" customFormat="1">
      <c r="A26" s="10"/>
      <c r="B26" s="57"/>
      <c r="C26" s="12"/>
      <c r="D26" s="13"/>
      <c r="E26" s="13"/>
      <c r="F26" s="13"/>
      <c r="G26" s="13"/>
      <c r="H26" s="14"/>
      <c r="I26" s="15"/>
      <c r="J26" s="16"/>
    </row>
    <row r="27" spans="1:10">
      <c r="A27" s="23"/>
      <c r="B27" s="58"/>
      <c r="C27" s="50"/>
      <c r="D27" s="53"/>
      <c r="E27" s="53"/>
      <c r="F27" s="53"/>
      <c r="G27" s="25"/>
      <c r="H27" s="22"/>
      <c r="I27" s="26"/>
      <c r="J27" s="48"/>
    </row>
    <row r="28" spans="1:10">
      <c r="A28" s="23"/>
      <c r="B28" s="59"/>
      <c r="C28" s="50"/>
      <c r="D28" s="53"/>
      <c r="E28" s="53"/>
      <c r="F28" s="53"/>
      <c r="G28" s="25"/>
      <c r="H28" s="60"/>
      <c r="I28" s="25"/>
      <c r="J28" s="48"/>
    </row>
    <row r="29" spans="1:10">
      <c r="A29" s="23"/>
      <c r="B29" s="58"/>
      <c r="C29" s="50"/>
      <c r="D29" s="53"/>
      <c r="E29" s="53"/>
      <c r="F29" s="53"/>
      <c r="G29" s="25"/>
      <c r="H29" s="22"/>
      <c r="I29" s="26"/>
      <c r="J29" s="48"/>
    </row>
    <row r="30" spans="1:10" s="49" customFormat="1">
      <c r="A30" s="23"/>
      <c r="B30" s="24"/>
      <c r="C30" s="52"/>
      <c r="D30" s="53"/>
      <c r="E30" s="20"/>
      <c r="F30" s="20"/>
      <c r="G30" s="21"/>
      <c r="H30" s="22"/>
      <c r="I30" s="26"/>
      <c r="J30" s="48"/>
    </row>
    <row r="31" spans="1:10">
      <c r="A31" s="23"/>
      <c r="B31" s="59"/>
      <c r="C31" s="50"/>
      <c r="D31" s="53"/>
      <c r="E31" s="53"/>
      <c r="F31" s="53"/>
      <c r="G31" s="25"/>
      <c r="H31" s="61"/>
      <c r="I31" s="25"/>
      <c r="J31" s="48"/>
    </row>
    <row r="32" spans="1:10" s="49" customFormat="1">
      <c r="A32" s="23"/>
      <c r="B32" s="24"/>
      <c r="C32" s="19"/>
      <c r="D32" s="53"/>
      <c r="E32" s="20"/>
      <c r="F32" s="20"/>
      <c r="G32" s="21"/>
      <c r="H32" s="22"/>
      <c r="I32" s="26"/>
      <c r="J32" s="48"/>
    </row>
    <row r="33" spans="1:10">
      <c r="A33" s="23"/>
      <c r="B33" s="55"/>
      <c r="C33" s="50"/>
      <c r="D33" s="53"/>
      <c r="E33" s="53"/>
      <c r="F33" s="53"/>
      <c r="G33" s="25"/>
      <c r="H33" s="61"/>
      <c r="I33" s="62"/>
      <c r="J33" s="51"/>
    </row>
    <row r="34" spans="1:10">
      <c r="A34" s="23"/>
      <c r="B34" s="59"/>
      <c r="C34" s="50"/>
      <c r="D34" s="53"/>
      <c r="E34" s="53"/>
      <c r="F34" s="53"/>
      <c r="G34" s="25"/>
      <c r="H34" s="61"/>
      <c r="I34" s="62"/>
      <c r="J34" s="48"/>
    </row>
    <row r="35" spans="1:10">
      <c r="A35" s="23"/>
      <c r="B35" s="63"/>
      <c r="C35" s="64"/>
      <c r="D35" s="53"/>
      <c r="E35" s="53"/>
      <c r="F35" s="53"/>
      <c r="G35" s="25"/>
      <c r="H35" s="65"/>
      <c r="I35" s="25"/>
      <c r="J35" s="48"/>
    </row>
    <row r="36" spans="1:10">
      <c r="A36" s="23"/>
      <c r="B36" s="59"/>
      <c r="C36" s="66"/>
      <c r="D36" s="53"/>
      <c r="E36" s="53"/>
      <c r="F36" s="53"/>
      <c r="G36" s="25"/>
      <c r="H36" s="61"/>
      <c r="I36" s="62"/>
      <c r="J36" s="48"/>
    </row>
    <row r="37" spans="1:10">
      <c r="A37" s="23"/>
      <c r="B37" s="55"/>
      <c r="C37" s="50"/>
      <c r="D37" s="53"/>
      <c r="E37" s="53"/>
      <c r="F37" s="53"/>
      <c r="G37" s="25"/>
      <c r="H37" s="61"/>
      <c r="I37" s="62"/>
      <c r="J37" s="51"/>
    </row>
    <row r="38" spans="1:10" s="3" customFormat="1">
      <c r="A38" s="23"/>
      <c r="B38" s="24"/>
      <c r="C38" s="52"/>
      <c r="D38" s="53"/>
      <c r="E38" s="20"/>
      <c r="F38" s="20"/>
      <c r="G38" s="21"/>
      <c r="H38" s="22"/>
      <c r="I38" s="26"/>
      <c r="J38" s="48"/>
    </row>
    <row r="39" spans="1:10">
      <c r="A39" s="23"/>
      <c r="B39" s="55"/>
      <c r="C39" s="50"/>
      <c r="D39" s="53"/>
      <c r="E39" s="53"/>
      <c r="F39" s="53"/>
      <c r="G39" s="25"/>
      <c r="H39" s="67"/>
      <c r="I39" s="62"/>
      <c r="J39" s="51"/>
    </row>
    <row r="40" spans="1:10">
      <c r="A40" s="23"/>
      <c r="B40" s="68"/>
      <c r="C40" s="66"/>
      <c r="D40" s="53"/>
      <c r="E40" s="53"/>
      <c r="F40" s="53"/>
      <c r="G40" s="25"/>
      <c r="H40" s="61"/>
      <c r="I40" s="62"/>
      <c r="J40" s="48"/>
    </row>
  </sheetData>
  <mergeCells count="12">
    <mergeCell ref="I6:I7"/>
    <mergeCell ref="J6:J7"/>
    <mergeCell ref="A2:J2"/>
    <mergeCell ref="A3:J3"/>
    <mergeCell ref="A6:A7"/>
    <mergeCell ref="B6:B7"/>
    <mergeCell ref="C6:C7"/>
    <mergeCell ref="D6:D7"/>
    <mergeCell ref="E6:E7"/>
    <mergeCell ref="F6:G6"/>
    <mergeCell ref="H6:H7"/>
    <mergeCell ref="A4:J4"/>
  </mergeCell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tabSelected="1" workbookViewId="0">
      <selection activeCell="A4" sqref="A4:J4"/>
    </sheetView>
  </sheetViews>
  <sheetFormatPr defaultColWidth="10" defaultRowHeight="16.8" outlineLevelCol="1"/>
  <cols>
    <col min="1" max="1" width="7.33203125" style="69" customWidth="1"/>
    <col min="2" max="2" width="52.88671875" style="2" customWidth="1"/>
    <col min="3" max="3" width="8" style="69" hidden="1" customWidth="1" outlineLevel="1"/>
    <col min="4" max="4" width="13.44140625" style="69" customWidth="1" collapsed="1"/>
    <col min="5" max="6" width="13.44140625" style="69" customWidth="1"/>
    <col min="7" max="7" width="13.44140625" style="70" customWidth="1"/>
    <col min="8" max="8" width="20.44140625" style="71" customWidth="1"/>
    <col min="9" max="9" width="30.6640625" style="69" customWidth="1"/>
    <col min="10" max="10" width="13.109375" style="2" customWidth="1"/>
    <col min="11" max="16384" width="10" style="2"/>
  </cols>
  <sheetData>
    <row r="1" spans="1:10" s="77" customFormat="1" ht="18">
      <c r="A1" s="73" t="s">
        <v>19</v>
      </c>
      <c r="B1" s="73"/>
      <c r="C1" s="73"/>
      <c r="D1" s="74"/>
      <c r="E1" s="74"/>
      <c r="F1" s="74"/>
      <c r="G1" s="75"/>
      <c r="H1" s="73"/>
      <c r="I1" s="76"/>
    </row>
    <row r="2" spans="1:10" s="78" customFormat="1" ht="40.5" customHeight="1">
      <c r="A2" s="174" t="s">
        <v>18</v>
      </c>
      <c r="B2" s="167"/>
      <c r="C2" s="167"/>
      <c r="D2" s="167"/>
      <c r="E2" s="167"/>
      <c r="F2" s="167"/>
      <c r="G2" s="167"/>
      <c r="H2" s="167"/>
      <c r="I2" s="167"/>
      <c r="J2" s="167"/>
    </row>
    <row r="3" spans="1:10" s="78" customFormat="1" ht="18">
      <c r="A3" s="167" t="s">
        <v>156</v>
      </c>
      <c r="B3" s="167"/>
      <c r="C3" s="167"/>
      <c r="D3" s="167"/>
      <c r="E3" s="167"/>
      <c r="F3" s="167"/>
      <c r="G3" s="167"/>
      <c r="H3" s="167"/>
      <c r="I3" s="167"/>
      <c r="J3" s="167"/>
    </row>
    <row r="4" spans="1:10" s="86" customFormat="1" ht="18">
      <c r="A4" s="170" t="s">
        <v>158</v>
      </c>
      <c r="B4" s="170"/>
      <c r="C4" s="170"/>
      <c r="D4" s="170"/>
      <c r="E4" s="170"/>
      <c r="F4" s="170"/>
      <c r="G4" s="170"/>
      <c r="H4" s="170"/>
      <c r="I4" s="170"/>
      <c r="J4" s="170"/>
    </row>
    <row r="5" spans="1:10" s="84" customFormat="1" ht="18">
      <c r="A5" s="79"/>
      <c r="B5" s="80"/>
      <c r="C5" s="79"/>
      <c r="D5" s="81"/>
      <c r="E5" s="81"/>
      <c r="F5" s="81"/>
      <c r="G5" s="81"/>
      <c r="H5" s="82"/>
      <c r="I5" s="83"/>
    </row>
    <row r="6" spans="1:10" s="7" customFormat="1" ht="19.5" customHeight="1">
      <c r="A6" s="168" t="s">
        <v>0</v>
      </c>
      <c r="B6" s="166" t="s">
        <v>8</v>
      </c>
      <c r="C6" s="166" t="s">
        <v>1</v>
      </c>
      <c r="D6" s="169" t="s">
        <v>9</v>
      </c>
      <c r="E6" s="169" t="s">
        <v>22</v>
      </c>
      <c r="F6" s="169" t="s">
        <v>2</v>
      </c>
      <c r="G6" s="169"/>
      <c r="H6" s="166" t="s">
        <v>11</v>
      </c>
      <c r="I6" s="165" t="s">
        <v>12</v>
      </c>
      <c r="J6" s="166" t="s">
        <v>3</v>
      </c>
    </row>
    <row r="7" spans="1:10" s="7" customFormat="1" ht="64.5" customHeight="1">
      <c r="A7" s="168"/>
      <c r="B7" s="166"/>
      <c r="C7" s="166"/>
      <c r="D7" s="169"/>
      <c r="E7" s="169"/>
      <c r="F7" s="8" t="s">
        <v>23</v>
      </c>
      <c r="G7" s="8" t="s">
        <v>10</v>
      </c>
      <c r="H7" s="166"/>
      <c r="I7" s="165"/>
      <c r="J7" s="166"/>
    </row>
    <row r="8" spans="1:10" s="7" customFormat="1">
      <c r="A8" s="89"/>
      <c r="B8" s="88" t="s">
        <v>30</v>
      </c>
      <c r="C8" s="88"/>
      <c r="D8" s="141">
        <f>D9+D13</f>
        <v>10.3179</v>
      </c>
      <c r="E8" s="141">
        <f t="shared" ref="E8:F8" si="0">E9+E13</f>
        <v>0.24</v>
      </c>
      <c r="F8" s="141">
        <f t="shared" si="0"/>
        <v>10.0806</v>
      </c>
      <c r="G8" s="8"/>
      <c r="H8" s="88"/>
      <c r="I8" s="87"/>
      <c r="J8" s="88"/>
    </row>
    <row r="9" spans="1:10" s="3" customFormat="1">
      <c r="A9" s="10" t="s">
        <v>4</v>
      </c>
      <c r="B9" s="11" t="s">
        <v>20</v>
      </c>
      <c r="C9" s="12"/>
      <c r="D9" s="99">
        <f>SUM(D10:D12)</f>
        <v>3.32</v>
      </c>
      <c r="E9" s="99">
        <f t="shared" ref="E9:F9" si="1">SUM(E10:E12)</f>
        <v>0</v>
      </c>
      <c r="F9" s="99">
        <f t="shared" si="1"/>
        <v>3.32</v>
      </c>
      <c r="G9" s="13"/>
      <c r="H9" s="14"/>
      <c r="I9" s="15"/>
      <c r="J9" s="16"/>
    </row>
    <row r="10" spans="1:10" s="3" customFormat="1" ht="67.2">
      <c r="A10" s="108">
        <v>1</v>
      </c>
      <c r="B10" s="117" t="s">
        <v>50</v>
      </c>
      <c r="C10" s="104" t="s">
        <v>51</v>
      </c>
      <c r="D10" s="105">
        <v>0.08</v>
      </c>
      <c r="E10" s="105"/>
      <c r="F10" s="105">
        <v>0.08</v>
      </c>
      <c r="G10" s="104" t="s">
        <v>52</v>
      </c>
      <c r="H10" s="106" t="s">
        <v>53</v>
      </c>
      <c r="I10" s="118" t="s">
        <v>54</v>
      </c>
      <c r="J10" s="104"/>
    </row>
    <row r="11" spans="1:10" s="3" customFormat="1" ht="100.8">
      <c r="A11" s="108">
        <f t="shared" ref="A11:A12" si="2">A10+1</f>
        <v>2</v>
      </c>
      <c r="B11" s="117" t="s">
        <v>56</v>
      </c>
      <c r="C11" s="104" t="s">
        <v>51</v>
      </c>
      <c r="D11" s="105">
        <v>0.84</v>
      </c>
      <c r="E11" s="105"/>
      <c r="F11" s="105">
        <v>0.84</v>
      </c>
      <c r="G11" s="104" t="s">
        <v>57</v>
      </c>
      <c r="H11" s="106" t="s">
        <v>58</v>
      </c>
      <c r="I11" s="119" t="s">
        <v>59</v>
      </c>
      <c r="J11" s="104"/>
    </row>
    <row r="12" spans="1:10" s="32" customFormat="1" ht="50.4">
      <c r="A12" s="108">
        <f t="shared" si="2"/>
        <v>3</v>
      </c>
      <c r="B12" s="103" t="s">
        <v>60</v>
      </c>
      <c r="C12" s="104" t="s">
        <v>51</v>
      </c>
      <c r="D12" s="105">
        <v>2.4</v>
      </c>
      <c r="E12" s="105"/>
      <c r="F12" s="105">
        <v>2.4</v>
      </c>
      <c r="G12" s="104" t="s">
        <v>61</v>
      </c>
      <c r="H12" s="106" t="s">
        <v>62</v>
      </c>
      <c r="I12" s="107" t="s">
        <v>63</v>
      </c>
      <c r="J12" s="104"/>
    </row>
    <row r="13" spans="1:10" s="1" customFormat="1" ht="33.6">
      <c r="A13" s="27" t="s">
        <v>5</v>
      </c>
      <c r="B13" s="28" t="s">
        <v>21</v>
      </c>
      <c r="C13" s="87"/>
      <c r="D13" s="99">
        <f>SUM(D14:D17)</f>
        <v>6.9978999999999996</v>
      </c>
      <c r="E13" s="99">
        <f t="shared" ref="E13:F13" si="3">SUM(E14:E17)</f>
        <v>0.24</v>
      </c>
      <c r="F13" s="99">
        <f t="shared" si="3"/>
        <v>6.7606000000000002</v>
      </c>
      <c r="G13" s="72"/>
      <c r="H13" s="14"/>
      <c r="I13" s="30"/>
      <c r="J13" s="45"/>
    </row>
    <row r="14" spans="1:10" s="3" customFormat="1">
      <c r="A14" s="92">
        <v>1</v>
      </c>
      <c r="B14" s="145" t="s">
        <v>84</v>
      </c>
      <c r="C14" s="93" t="s">
        <v>85</v>
      </c>
      <c r="D14" s="100">
        <v>2.86</v>
      </c>
      <c r="E14" s="100"/>
      <c r="F14" s="100">
        <v>2.86</v>
      </c>
      <c r="G14" s="90" t="s">
        <v>86</v>
      </c>
      <c r="H14" s="91" t="s">
        <v>87</v>
      </c>
      <c r="I14" s="94"/>
      <c r="J14" s="16"/>
    </row>
    <row r="15" spans="1:10" s="3" customFormat="1" ht="100.8">
      <c r="A15" s="92">
        <v>2</v>
      </c>
      <c r="B15" s="145" t="s">
        <v>88</v>
      </c>
      <c r="C15" s="93" t="s">
        <v>85</v>
      </c>
      <c r="D15" s="100">
        <v>1.0121</v>
      </c>
      <c r="E15" s="100"/>
      <c r="F15" s="100">
        <v>1.0121</v>
      </c>
      <c r="G15" s="90" t="s">
        <v>89</v>
      </c>
      <c r="H15" s="91" t="s">
        <v>90</v>
      </c>
      <c r="I15" s="94"/>
      <c r="J15" s="16"/>
    </row>
    <row r="16" spans="1:10" ht="33.6">
      <c r="A16" s="91">
        <v>3</v>
      </c>
      <c r="B16" s="146" t="s">
        <v>154</v>
      </c>
      <c r="C16" s="95" t="s">
        <v>85</v>
      </c>
      <c r="D16" s="100">
        <v>0.23730000000000001</v>
      </c>
      <c r="E16" s="100">
        <v>0.24</v>
      </c>
      <c r="F16" s="149"/>
      <c r="G16" s="147"/>
      <c r="H16" s="91" t="s">
        <v>155</v>
      </c>
      <c r="I16" s="93"/>
      <c r="J16" s="48"/>
    </row>
    <row r="17" spans="1:10" ht="50.4">
      <c r="A17" s="92">
        <v>4</v>
      </c>
      <c r="B17" s="148" t="s">
        <v>92</v>
      </c>
      <c r="C17" s="96" t="s">
        <v>93</v>
      </c>
      <c r="D17" s="100">
        <v>2.8885000000000001</v>
      </c>
      <c r="E17" s="100"/>
      <c r="F17" s="100">
        <v>2.8885000000000001</v>
      </c>
      <c r="G17" s="90" t="s">
        <v>94</v>
      </c>
      <c r="H17" s="91" t="s">
        <v>95</v>
      </c>
      <c r="I17" s="93"/>
      <c r="J17" s="48"/>
    </row>
  </sheetData>
  <protectedRanges>
    <protectedRange password="EF04" sqref="A17" name="Range1_11_1_1"/>
    <protectedRange password="EF04" sqref="H17:I17 B17:F17" name="Range1_11_2"/>
    <protectedRange password="EF04" sqref="A16" name="Range1_24_1"/>
    <protectedRange password="EF04" sqref="H16:I16 B16:E16" name="Range1_10_2_1"/>
    <protectedRange sqref="I10" name="Range1_2_1_1_1_1_1_1"/>
  </protectedRanges>
  <mergeCells count="12">
    <mergeCell ref="I6:I7"/>
    <mergeCell ref="J6:J7"/>
    <mergeCell ref="A2:J2"/>
    <mergeCell ref="A3:J3"/>
    <mergeCell ref="A6:A7"/>
    <mergeCell ref="B6:B7"/>
    <mergeCell ref="C6:C7"/>
    <mergeCell ref="D6:D7"/>
    <mergeCell ref="E6:E7"/>
    <mergeCell ref="F6:G6"/>
    <mergeCell ref="H6:H7"/>
    <mergeCell ref="A4:J4"/>
  </mergeCells>
  <printOptions horizontalCentered="1"/>
  <pageMargins left="0.78740157480314965" right="0.78740157480314965" top="0.78740157480314965" bottom="0.39370078740157483" header="0.31496062992125984" footer="0.31496062992125984"/>
  <pageSetup paperSize="9" scale="73" fitToHeight="3"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PL_01</vt:lpstr>
      <vt:lpstr>PL_02</vt:lpstr>
      <vt:lpstr>PL_03</vt:lpstr>
      <vt:lpstr>Pl_04</vt:lpstr>
      <vt:lpstr>Pl_04a</vt:lpstr>
      <vt:lpstr>PL_01!Print_Area</vt:lpstr>
      <vt:lpstr>PL_02!Print_Area</vt:lpstr>
      <vt:lpstr>PL_03!Print_Area</vt:lpstr>
      <vt:lpstr>Pl_04!Print_Area</vt:lpstr>
      <vt:lpstr>Pl_04a!Print_Area</vt:lpstr>
      <vt:lpstr>PL_01!Print_Titles</vt:lpstr>
      <vt:lpstr>PL_02!Print_Titles</vt:lpstr>
      <vt:lpstr>PL_03!Print_Titles</vt:lpstr>
      <vt:lpstr>Pl_04a!Print_Titles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2024-12-31T07:26:33Z</cp:lastPrinted>
  <dcterms:created xsi:type="dcterms:W3CDTF">2024-12-26T03:22:08Z</dcterms:created>
  <dcterms:modified xsi:type="dcterms:W3CDTF">2025-01-08T06:23:23Z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128004f11d6748db93190dd54a7991c0.psdsxs" Id="Ra42d0a6d9abc416e" /></Relationships>
</file>