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filterPrivacy="1" defaultThemeVersion="124226"/>
  <xr:revisionPtr revIDLastSave="0" documentId="13_ncr:1_{E7954142-0C0B-4426-B0AA-63E67D743E9A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Bảng tổng" sheetId="2" r:id="rId1"/>
  </sheets>
  <definedNames>
    <definedName name="_xlnm.Print_Area" localSheetId="0">'Bảng tổng'!$A$1:$W$16</definedName>
  </definedNames>
  <calcPr calcId="191029"/>
</workbook>
</file>

<file path=xl/calcChain.xml><?xml version="1.0" encoding="utf-8"?>
<calcChain xmlns="http://schemas.openxmlformats.org/spreadsheetml/2006/main">
  <c r="V14" i="2" l="1"/>
  <c r="V13" i="2"/>
  <c r="T14" i="2"/>
  <c r="Q16" i="2" l="1"/>
  <c r="V9" i="2"/>
  <c r="V10" i="2"/>
  <c r="V11" i="2"/>
  <c r="V12" i="2"/>
  <c r="W12" i="2" s="1"/>
  <c r="W14" i="2"/>
  <c r="V15" i="2"/>
  <c r="W15" i="2" s="1"/>
  <c r="V8" i="2"/>
  <c r="T9" i="2"/>
  <c r="R9" i="2" s="1"/>
  <c r="T10" i="2"/>
  <c r="U10" i="2" s="1"/>
  <c r="T11" i="2"/>
  <c r="U11" i="2" s="1"/>
  <c r="T12" i="2"/>
  <c r="U12" i="2" s="1"/>
  <c r="T13" i="2"/>
  <c r="U14" i="2"/>
  <c r="T15" i="2"/>
  <c r="U15" i="2" s="1"/>
  <c r="T8" i="2"/>
  <c r="W13" i="2"/>
  <c r="U13" i="2"/>
  <c r="W11" i="2"/>
  <c r="W10" i="2"/>
  <c r="W9" i="2"/>
  <c r="U9" i="2" l="1"/>
  <c r="V16" i="2"/>
  <c r="S9" i="2"/>
  <c r="R11" i="2"/>
  <c r="U8" i="2"/>
  <c r="T16" i="2"/>
  <c r="W8" i="2"/>
  <c r="W16" i="2"/>
  <c r="U16" i="2"/>
  <c r="S14" i="2"/>
  <c r="R13" i="2"/>
  <c r="S10" i="2"/>
  <c r="S13" i="2"/>
  <c r="R15" i="2"/>
  <c r="S11" i="2"/>
  <c r="S12" i="2"/>
  <c r="S15" i="2"/>
  <c r="R8" i="2"/>
  <c r="R10" i="2"/>
  <c r="R12" i="2"/>
  <c r="R14" i="2"/>
  <c r="S8" i="2" l="1"/>
  <c r="R16" i="2"/>
  <c r="S16" i="2"/>
  <c r="P16" i="2" l="1"/>
  <c r="N16" i="2"/>
  <c r="M16" i="2"/>
  <c r="K16" i="2"/>
  <c r="J16" i="2"/>
  <c r="G16" i="2"/>
  <c r="E16" i="2"/>
  <c r="O15" i="2"/>
  <c r="L15" i="2"/>
  <c r="I15" i="2"/>
  <c r="H15" i="2"/>
  <c r="F15" i="2"/>
  <c r="C15" i="2"/>
  <c r="O14" i="2"/>
  <c r="L14" i="2"/>
  <c r="I14" i="2"/>
  <c r="H14" i="2"/>
  <c r="F14" i="2"/>
  <c r="C14" i="2"/>
  <c r="O13" i="2"/>
  <c r="L13" i="2"/>
  <c r="I13" i="2"/>
  <c r="H13" i="2"/>
  <c r="F13" i="2"/>
  <c r="C13" i="2"/>
  <c r="O12" i="2"/>
  <c r="L12" i="2"/>
  <c r="I12" i="2"/>
  <c r="H12" i="2"/>
  <c r="F12" i="2"/>
  <c r="C12" i="2"/>
  <c r="O11" i="2"/>
  <c r="L11" i="2"/>
  <c r="I11" i="2"/>
  <c r="H11" i="2"/>
  <c r="F11" i="2"/>
  <c r="C11" i="2"/>
  <c r="O10" i="2"/>
  <c r="L10" i="2"/>
  <c r="I10" i="2"/>
  <c r="H10" i="2"/>
  <c r="F10" i="2"/>
  <c r="C10" i="2"/>
  <c r="O9" i="2"/>
  <c r="L9" i="2"/>
  <c r="I9" i="2"/>
  <c r="H9" i="2"/>
  <c r="F9" i="2"/>
  <c r="C9" i="2"/>
  <c r="O8" i="2"/>
  <c r="L8" i="2"/>
  <c r="I8" i="2"/>
  <c r="H8" i="2"/>
  <c r="F8" i="2"/>
  <c r="C8" i="2"/>
  <c r="D9" i="2" l="1"/>
  <c r="D8" i="2"/>
  <c r="D10" i="2"/>
  <c r="D13" i="2"/>
  <c r="D15" i="2"/>
  <c r="C16" i="2"/>
  <c r="F16" i="2"/>
  <c r="D11" i="2"/>
  <c r="L16" i="2"/>
  <c r="I16" i="2"/>
  <c r="D14" i="2"/>
  <c r="H16" i="2"/>
  <c r="D12" i="2"/>
  <c r="O16" i="2"/>
  <c r="D16" i="2" l="1"/>
</calcChain>
</file>

<file path=xl/sharedStrings.xml><?xml version="1.0" encoding="utf-8"?>
<sst xmlns="http://schemas.openxmlformats.org/spreadsheetml/2006/main" count="39" uniqueCount="29">
  <si>
    <t>STT</t>
  </si>
  <si>
    <t>Đơn vị</t>
  </si>
  <si>
    <t>Tổng số (hộ)</t>
  </si>
  <si>
    <t>TPVL</t>
  </si>
  <si>
    <t>TX.Bình Minh</t>
  </si>
  <si>
    <t>Mang Thít</t>
  </si>
  <si>
    <t>Tam Bình</t>
  </si>
  <si>
    <t>Trà Ôn</t>
  </si>
  <si>
    <t>Vũng Liêm</t>
  </si>
  <si>
    <t>Bình Tân</t>
  </si>
  <si>
    <t>Kinh phí sửa chữa</t>
  </si>
  <si>
    <t>Kinh phí xây dựng</t>
  </si>
  <si>
    <t>Tổng kinh phí</t>
  </si>
  <si>
    <t>Long Hồ</t>
  </si>
  <si>
    <t xml:space="preserve">Xây dựng </t>
  </si>
  <si>
    <t xml:space="preserve">Sửa chữa </t>
  </si>
  <si>
    <t>Tổng số căn  bổ sung</t>
  </si>
  <si>
    <t>TỔNG HỢP
SỐ LƯỢNG HỘ GIA ĐÌNH CÓ CÔNG VỚI CÁCH MẠNG VÀ THÂN NHÂN LIỆT SĨ CÓ NHU CẦU HỖ TRỢ CẢI THIỆN NHÀ Ở NĂM 2025</t>
  </si>
  <si>
    <t>Tổng số trường hợp được hỗ trợ theo Quyết định số 2670/QĐ-UBND</t>
  </si>
  <si>
    <t>Số trường hợp đưa ra khỏi DS hỗ trợ</t>
  </si>
  <si>
    <t>Số trường hợp điều chỉnh</t>
  </si>
  <si>
    <t>Số trường hợp bổ sung</t>
  </si>
  <si>
    <t>Tổng số trường hợp được hỗ trợ sau điều chỉnh</t>
  </si>
  <si>
    <t>ĐVT: hộ, triệu đồng</t>
  </si>
  <si>
    <t>Sửa chữa chuyển sang xây dựng</t>
  </si>
  <si>
    <t>Xây dựng chuyển sang sửa chữa</t>
  </si>
  <si>
    <t>Xây dựng</t>
  </si>
  <si>
    <t>Sửa chữa</t>
  </si>
  <si>
    <t>TỔNG CỘNG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</si>
</sst>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;[Red]#,##0"/>
  </numFmts>
  <fonts count="13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3"/>
      <color theme="1"/>
      <name val="Times New Roman"/>
      <family val="1"/>
    </font>
    <font>
      <sz val="13"/>
      <color theme="1"/>
      <name val="Times New Roman"/>
      <family val="1"/>
    </font>
    <font>
      <i/>
      <sz val="13"/>
      <color theme="1"/>
      <name val="Times New Roman"/>
      <family val="1"/>
    </font>
    <font>
      <i/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0" fillId="0" borderId="0"/>
  </cellStyleXfs>
  <cellXfs count="33">
    <xf numFmtId="0" fontId="0" fillId="0" borderId="0" xfId="0"/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right" vertical="center" wrapText="1"/>
    </xf>
    <xf numFmtId="0" fontId="1" fillId="0" borderId="0" xfId="0" applyFont="1" applyAlignment="1">
      <alignment vertical="center" wrapText="1"/>
    </xf>
    <xf numFmtId="164" fontId="6" fillId="0" borderId="1" xfId="0" applyNumberFormat="1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64" fontId="9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9"/>
  <sheetViews>
    <sheetView tabSelected="1" view="pageBreakPreview" topLeftCell="A3" zoomScale="80" zoomScaleNormal="80" zoomScaleSheetLayoutView="80" workbookViewId="0">
      <selection activeCell="N8" sqref="N8:N9"/>
    </sheetView>
  </sheetViews>
  <sheetFormatPr defaultRowHeight="15" x14ac:dyDescent="0.25"/>
  <cols>
    <col min="1" max="1" width="6.7109375" customWidth="1"/>
    <col min="2" max="2" width="16.140625" customWidth="1"/>
    <col min="3" max="4" width="9.140625" customWidth="1"/>
    <col min="5" max="5" width="6.28515625" customWidth="1"/>
    <col min="6" max="6" width="9.140625" customWidth="1"/>
    <col min="7" max="7" width="7.7109375" customWidth="1"/>
    <col min="8" max="8" width="9.140625" customWidth="1"/>
    <col min="9" max="9" width="10.28515625" customWidth="1"/>
    <col min="10" max="10" width="7.7109375" customWidth="1"/>
    <col min="11" max="11" width="7.85546875" customWidth="1"/>
    <col min="12" max="13" width="9.28515625" customWidth="1"/>
    <col min="14" max="14" width="8" customWidth="1"/>
    <col min="15" max="15" width="9.28515625" customWidth="1"/>
    <col min="16" max="23" width="7.7109375" customWidth="1"/>
  </cols>
  <sheetData>
    <row r="1" spans="1:23" ht="27" customHeight="1" x14ac:dyDescent="0.25">
      <c r="A1" s="10"/>
      <c r="B1" s="10"/>
      <c r="C1" s="10"/>
      <c r="D1" s="12"/>
      <c r="E1" s="12"/>
      <c r="F1" s="12"/>
      <c r="G1" s="12"/>
      <c r="H1" s="12"/>
    </row>
    <row r="2" spans="1:23" ht="59.25" customHeight="1" x14ac:dyDescent="0.25">
      <c r="A2" s="4"/>
      <c r="B2" s="18" t="s">
        <v>17</v>
      </c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</row>
    <row r="3" spans="1:23" ht="18.75" customHeight="1" x14ac:dyDescent="0.25">
      <c r="A3" s="4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32" t="s">
        <v>23</v>
      </c>
      <c r="U3" s="32"/>
      <c r="V3" s="32"/>
      <c r="W3" s="32"/>
    </row>
    <row r="4" spans="1:23" ht="18.75" customHeight="1" x14ac:dyDescent="0.25">
      <c r="A4" s="11"/>
      <c r="B4" s="11"/>
      <c r="C4" s="11"/>
      <c r="D4" s="11"/>
      <c r="E4" s="11"/>
      <c r="F4" s="11"/>
      <c r="G4" s="11"/>
      <c r="H4" s="3"/>
    </row>
    <row r="5" spans="1:23" ht="40.5" customHeight="1" x14ac:dyDescent="0.25">
      <c r="A5" s="26" t="s">
        <v>0</v>
      </c>
      <c r="B5" s="27" t="s">
        <v>1</v>
      </c>
      <c r="C5" s="29" t="s">
        <v>18</v>
      </c>
      <c r="D5" s="30"/>
      <c r="E5" s="30"/>
      <c r="F5" s="30"/>
      <c r="G5" s="30"/>
      <c r="H5" s="31"/>
      <c r="I5" s="19" t="s">
        <v>19</v>
      </c>
      <c r="J5" s="20"/>
      <c r="K5" s="21"/>
      <c r="L5" s="27" t="s">
        <v>20</v>
      </c>
      <c r="M5" s="27"/>
      <c r="N5" s="27"/>
      <c r="O5" s="27" t="s">
        <v>21</v>
      </c>
      <c r="P5" s="27"/>
      <c r="Q5" s="27"/>
      <c r="R5" s="15" t="s">
        <v>22</v>
      </c>
      <c r="S5" s="16"/>
      <c r="T5" s="16"/>
      <c r="U5" s="16"/>
      <c r="V5" s="16"/>
      <c r="W5" s="17"/>
    </row>
    <row r="6" spans="1:23" ht="35.25" customHeight="1" x14ac:dyDescent="0.25">
      <c r="A6" s="26"/>
      <c r="B6" s="27"/>
      <c r="C6" s="22" t="s">
        <v>2</v>
      </c>
      <c r="D6" s="22" t="s">
        <v>12</v>
      </c>
      <c r="E6" s="22" t="s">
        <v>14</v>
      </c>
      <c r="F6" s="22" t="s">
        <v>11</v>
      </c>
      <c r="G6" s="22" t="s">
        <v>15</v>
      </c>
      <c r="H6" s="22" t="s">
        <v>10</v>
      </c>
      <c r="I6" s="22" t="s">
        <v>2</v>
      </c>
      <c r="J6" s="22" t="s">
        <v>26</v>
      </c>
      <c r="K6" s="22" t="s">
        <v>27</v>
      </c>
      <c r="L6" s="27" t="s">
        <v>2</v>
      </c>
      <c r="M6" s="27" t="s">
        <v>24</v>
      </c>
      <c r="N6" s="27" t="s">
        <v>25</v>
      </c>
      <c r="O6" s="27" t="s">
        <v>16</v>
      </c>
      <c r="P6" s="27" t="s">
        <v>14</v>
      </c>
      <c r="Q6" s="27" t="s">
        <v>15</v>
      </c>
      <c r="R6" s="27" t="s">
        <v>2</v>
      </c>
      <c r="S6" s="27" t="s">
        <v>12</v>
      </c>
      <c r="T6" s="27" t="s">
        <v>14</v>
      </c>
      <c r="U6" s="27" t="s">
        <v>11</v>
      </c>
      <c r="V6" s="27" t="s">
        <v>15</v>
      </c>
      <c r="W6" s="27" t="s">
        <v>10</v>
      </c>
    </row>
    <row r="7" spans="1:23" ht="69.75" customHeight="1" x14ac:dyDescent="0.25">
      <c r="A7" s="26"/>
      <c r="B7" s="27"/>
      <c r="C7" s="23"/>
      <c r="D7" s="23"/>
      <c r="E7" s="23"/>
      <c r="F7" s="23"/>
      <c r="G7" s="23"/>
      <c r="H7" s="23"/>
      <c r="I7" s="23"/>
      <c r="J7" s="23"/>
      <c r="K7" s="23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</row>
    <row r="8" spans="1:23" ht="34.5" customHeight="1" x14ac:dyDescent="0.25">
      <c r="A8" s="1">
        <v>1</v>
      </c>
      <c r="B8" s="1" t="s">
        <v>3</v>
      </c>
      <c r="C8" s="5">
        <f>E8+G8</f>
        <v>18</v>
      </c>
      <c r="D8" s="5">
        <f>F8+H8</f>
        <v>630</v>
      </c>
      <c r="E8" s="6">
        <v>3</v>
      </c>
      <c r="F8" s="6">
        <f>E8*60</f>
        <v>180</v>
      </c>
      <c r="G8" s="6">
        <v>15</v>
      </c>
      <c r="H8" s="6">
        <f>G8*30</f>
        <v>450</v>
      </c>
      <c r="I8" s="7">
        <f>J8+K8</f>
        <v>4</v>
      </c>
      <c r="J8" s="8">
        <v>1</v>
      </c>
      <c r="K8" s="8">
        <v>3</v>
      </c>
      <c r="L8" s="7">
        <f>M8+N8</f>
        <v>2</v>
      </c>
      <c r="M8" s="8">
        <v>1</v>
      </c>
      <c r="N8" s="8">
        <v>1</v>
      </c>
      <c r="O8" s="7">
        <f>P8+Q8</f>
        <v>1</v>
      </c>
      <c r="P8" s="8"/>
      <c r="Q8" s="8">
        <v>1</v>
      </c>
      <c r="R8" s="14">
        <f>T8+V8</f>
        <v>15</v>
      </c>
      <c r="S8" s="7">
        <f>U8+W8</f>
        <v>510</v>
      </c>
      <c r="T8" s="9">
        <f>E8-J8-N8+M8+P8</f>
        <v>2</v>
      </c>
      <c r="U8" s="8">
        <f>T8*60</f>
        <v>120</v>
      </c>
      <c r="V8" s="9">
        <f>G8-K8-M8+N8+Q8</f>
        <v>13</v>
      </c>
      <c r="W8" s="8">
        <f>V8*30</f>
        <v>390</v>
      </c>
    </row>
    <row r="9" spans="1:23" ht="34.5" customHeight="1" x14ac:dyDescent="0.25">
      <c r="A9" s="1">
        <v>2</v>
      </c>
      <c r="B9" s="1" t="s">
        <v>13</v>
      </c>
      <c r="C9" s="5">
        <f>E9+G9</f>
        <v>5</v>
      </c>
      <c r="D9" s="5">
        <f>F9+H9</f>
        <v>180</v>
      </c>
      <c r="E9" s="6">
        <v>1</v>
      </c>
      <c r="F9" s="6">
        <f>E9*60</f>
        <v>60</v>
      </c>
      <c r="G9" s="6">
        <v>4</v>
      </c>
      <c r="H9" s="6">
        <f>G9*30</f>
        <v>120</v>
      </c>
      <c r="I9" s="7">
        <f t="shared" ref="I9:I15" si="0">J9+K9</f>
        <v>1</v>
      </c>
      <c r="J9" s="8">
        <v>0</v>
      </c>
      <c r="K9" s="8">
        <v>1</v>
      </c>
      <c r="L9" s="7">
        <f t="shared" ref="L9:L15" si="1">M9+N9</f>
        <v>0</v>
      </c>
      <c r="M9" s="8"/>
      <c r="N9" s="8"/>
      <c r="O9" s="7">
        <f t="shared" ref="O9:O15" si="2">P9+Q9</f>
        <v>0</v>
      </c>
      <c r="P9" s="8">
        <v>0</v>
      </c>
      <c r="Q9" s="8"/>
      <c r="R9" s="14">
        <f t="shared" ref="R9:R15" si="3">T9+V9</f>
        <v>4</v>
      </c>
      <c r="S9" s="7">
        <f t="shared" ref="S9:S15" si="4">U9+W9</f>
        <v>150</v>
      </c>
      <c r="T9" s="9">
        <f t="shared" ref="T9:T15" si="5">E9-J9-N9+M9+P9</f>
        <v>1</v>
      </c>
      <c r="U9" s="8">
        <f t="shared" ref="U9:U15" si="6">T9*60</f>
        <v>60</v>
      </c>
      <c r="V9" s="9">
        <f t="shared" ref="V9:V15" si="7">G9-K9-M9+N9+Q9</f>
        <v>3</v>
      </c>
      <c r="W9" s="8">
        <f t="shared" ref="W9:W15" si="8">V9*30</f>
        <v>90</v>
      </c>
    </row>
    <row r="10" spans="1:23" ht="34.5" customHeight="1" x14ac:dyDescent="0.25">
      <c r="A10" s="1">
        <v>3</v>
      </c>
      <c r="B10" s="1" t="s">
        <v>4</v>
      </c>
      <c r="C10" s="5">
        <f t="shared" ref="C10:D15" si="9">E10+G10</f>
        <v>25</v>
      </c>
      <c r="D10" s="5">
        <f t="shared" si="9"/>
        <v>810</v>
      </c>
      <c r="E10" s="2">
        <v>2</v>
      </c>
      <c r="F10" s="6">
        <f t="shared" ref="F10:F15" si="10">E10*60</f>
        <v>120</v>
      </c>
      <c r="G10" s="2">
        <v>23</v>
      </c>
      <c r="H10" s="6">
        <f t="shared" ref="H10:H15" si="11">G10*30</f>
        <v>690</v>
      </c>
      <c r="I10" s="7">
        <f t="shared" si="0"/>
        <v>6</v>
      </c>
      <c r="J10" s="8">
        <v>0</v>
      </c>
      <c r="K10" s="8">
        <v>6</v>
      </c>
      <c r="L10" s="7">
        <f t="shared" si="1"/>
        <v>0</v>
      </c>
      <c r="M10" s="8"/>
      <c r="N10" s="8"/>
      <c r="O10" s="7">
        <f t="shared" si="2"/>
        <v>0</v>
      </c>
      <c r="P10" s="8"/>
      <c r="Q10" s="8"/>
      <c r="R10" s="14">
        <f t="shared" si="3"/>
        <v>19</v>
      </c>
      <c r="S10" s="7">
        <f t="shared" si="4"/>
        <v>630</v>
      </c>
      <c r="T10" s="9">
        <f t="shared" si="5"/>
        <v>2</v>
      </c>
      <c r="U10" s="8">
        <f t="shared" si="6"/>
        <v>120</v>
      </c>
      <c r="V10" s="9">
        <f t="shared" si="7"/>
        <v>17</v>
      </c>
      <c r="W10" s="8">
        <f t="shared" si="8"/>
        <v>510</v>
      </c>
    </row>
    <row r="11" spans="1:23" ht="34.5" customHeight="1" x14ac:dyDescent="0.25">
      <c r="A11" s="1">
        <v>4</v>
      </c>
      <c r="B11" s="1" t="s">
        <v>5</v>
      </c>
      <c r="C11" s="5">
        <f t="shared" si="9"/>
        <v>37</v>
      </c>
      <c r="D11" s="5">
        <f t="shared" si="9"/>
        <v>1260</v>
      </c>
      <c r="E11" s="2">
        <v>5</v>
      </c>
      <c r="F11" s="6">
        <f t="shared" si="10"/>
        <v>300</v>
      </c>
      <c r="G11" s="2">
        <v>32</v>
      </c>
      <c r="H11" s="6">
        <f t="shared" si="11"/>
        <v>960</v>
      </c>
      <c r="I11" s="7">
        <f t="shared" si="0"/>
        <v>5</v>
      </c>
      <c r="J11" s="8">
        <v>1</v>
      </c>
      <c r="K11" s="8">
        <v>4</v>
      </c>
      <c r="L11" s="7">
        <f t="shared" si="1"/>
        <v>2</v>
      </c>
      <c r="M11" s="8">
        <v>1</v>
      </c>
      <c r="N11" s="8">
        <v>1</v>
      </c>
      <c r="O11" s="7">
        <f>P11+Q11</f>
        <v>5</v>
      </c>
      <c r="P11" s="8">
        <v>0</v>
      </c>
      <c r="Q11" s="8">
        <v>5</v>
      </c>
      <c r="R11" s="14">
        <f t="shared" si="3"/>
        <v>37</v>
      </c>
      <c r="S11" s="7">
        <f t="shared" si="4"/>
        <v>1230</v>
      </c>
      <c r="T11" s="9">
        <f t="shared" si="5"/>
        <v>4</v>
      </c>
      <c r="U11" s="8">
        <f t="shared" si="6"/>
        <v>240</v>
      </c>
      <c r="V11" s="9">
        <f t="shared" si="7"/>
        <v>33</v>
      </c>
      <c r="W11" s="8">
        <f t="shared" si="8"/>
        <v>990</v>
      </c>
    </row>
    <row r="12" spans="1:23" ht="34.5" customHeight="1" x14ac:dyDescent="0.25">
      <c r="A12" s="1">
        <v>5</v>
      </c>
      <c r="B12" s="1" t="s">
        <v>6</v>
      </c>
      <c r="C12" s="5">
        <f t="shared" si="9"/>
        <v>115</v>
      </c>
      <c r="D12" s="5">
        <f t="shared" si="9"/>
        <v>3750</v>
      </c>
      <c r="E12" s="2">
        <v>10</v>
      </c>
      <c r="F12" s="6">
        <f t="shared" si="10"/>
        <v>600</v>
      </c>
      <c r="G12" s="2">
        <v>105</v>
      </c>
      <c r="H12" s="6">
        <f t="shared" si="11"/>
        <v>3150</v>
      </c>
      <c r="I12" s="7">
        <f t="shared" si="0"/>
        <v>25</v>
      </c>
      <c r="J12" s="8">
        <v>4</v>
      </c>
      <c r="K12" s="8">
        <v>21</v>
      </c>
      <c r="L12" s="7">
        <f t="shared" si="1"/>
        <v>0</v>
      </c>
      <c r="M12" s="8"/>
      <c r="N12" s="8"/>
      <c r="O12" s="7">
        <f t="shared" si="2"/>
        <v>0</v>
      </c>
      <c r="P12" s="8"/>
      <c r="Q12" s="8"/>
      <c r="R12" s="14">
        <f t="shared" si="3"/>
        <v>90</v>
      </c>
      <c r="S12" s="7">
        <f t="shared" si="4"/>
        <v>2880</v>
      </c>
      <c r="T12" s="9">
        <f t="shared" si="5"/>
        <v>6</v>
      </c>
      <c r="U12" s="8">
        <f t="shared" si="6"/>
        <v>360</v>
      </c>
      <c r="V12" s="9">
        <f t="shared" si="7"/>
        <v>84</v>
      </c>
      <c r="W12" s="8">
        <f t="shared" si="8"/>
        <v>2520</v>
      </c>
    </row>
    <row r="13" spans="1:23" ht="34.5" customHeight="1" x14ac:dyDescent="0.25">
      <c r="A13" s="1">
        <v>6</v>
      </c>
      <c r="B13" s="1" t="s">
        <v>7</v>
      </c>
      <c r="C13" s="5">
        <f t="shared" si="9"/>
        <v>137</v>
      </c>
      <c r="D13" s="5">
        <f t="shared" si="9"/>
        <v>4320</v>
      </c>
      <c r="E13" s="2">
        <v>7</v>
      </c>
      <c r="F13" s="6">
        <f t="shared" si="10"/>
        <v>420</v>
      </c>
      <c r="G13" s="2">
        <v>130</v>
      </c>
      <c r="H13" s="6">
        <f t="shared" si="11"/>
        <v>3900</v>
      </c>
      <c r="I13" s="7">
        <f t="shared" si="0"/>
        <v>56</v>
      </c>
      <c r="J13" s="8">
        <v>1</v>
      </c>
      <c r="K13" s="8">
        <v>55</v>
      </c>
      <c r="L13" s="7">
        <f t="shared" si="1"/>
        <v>5</v>
      </c>
      <c r="M13" s="8">
        <v>4</v>
      </c>
      <c r="N13" s="8">
        <v>1</v>
      </c>
      <c r="O13" s="7">
        <f t="shared" si="2"/>
        <v>1</v>
      </c>
      <c r="P13" s="8"/>
      <c r="Q13" s="8">
        <v>1</v>
      </c>
      <c r="R13" s="14">
        <f t="shared" si="3"/>
        <v>82</v>
      </c>
      <c r="S13" s="7">
        <f t="shared" si="4"/>
        <v>2730</v>
      </c>
      <c r="T13" s="9">
        <f t="shared" si="5"/>
        <v>9</v>
      </c>
      <c r="U13" s="8">
        <f t="shared" si="6"/>
        <v>540</v>
      </c>
      <c r="V13" s="9">
        <f t="shared" si="7"/>
        <v>73</v>
      </c>
      <c r="W13" s="8">
        <f t="shared" si="8"/>
        <v>2190</v>
      </c>
    </row>
    <row r="14" spans="1:23" ht="34.5" customHeight="1" x14ac:dyDescent="0.25">
      <c r="A14" s="1">
        <v>7</v>
      </c>
      <c r="B14" s="1" t="s">
        <v>8</v>
      </c>
      <c r="C14" s="5">
        <f t="shared" si="9"/>
        <v>206</v>
      </c>
      <c r="D14" s="5">
        <f t="shared" si="9"/>
        <v>6840</v>
      </c>
      <c r="E14" s="2">
        <v>22</v>
      </c>
      <c r="F14" s="6">
        <f t="shared" si="10"/>
        <v>1320</v>
      </c>
      <c r="G14" s="2">
        <v>184</v>
      </c>
      <c r="H14" s="6">
        <f t="shared" si="11"/>
        <v>5520</v>
      </c>
      <c r="I14" s="7">
        <f t="shared" si="0"/>
        <v>28</v>
      </c>
      <c r="J14" s="8">
        <v>6</v>
      </c>
      <c r="K14" s="8">
        <v>22</v>
      </c>
      <c r="L14" s="7">
        <f t="shared" si="1"/>
        <v>5</v>
      </c>
      <c r="M14" s="8">
        <v>4</v>
      </c>
      <c r="N14" s="8">
        <v>1</v>
      </c>
      <c r="O14" s="7">
        <f t="shared" si="2"/>
        <v>65</v>
      </c>
      <c r="P14" s="8">
        <v>7</v>
      </c>
      <c r="Q14" s="8">
        <v>58</v>
      </c>
      <c r="R14" s="14">
        <f t="shared" si="3"/>
        <v>243</v>
      </c>
      <c r="S14" s="7">
        <f t="shared" si="4"/>
        <v>8070</v>
      </c>
      <c r="T14" s="9">
        <f t="shared" si="5"/>
        <v>26</v>
      </c>
      <c r="U14" s="8">
        <f t="shared" si="6"/>
        <v>1560</v>
      </c>
      <c r="V14" s="9">
        <f t="shared" si="7"/>
        <v>217</v>
      </c>
      <c r="W14" s="8">
        <f t="shared" si="8"/>
        <v>6510</v>
      </c>
    </row>
    <row r="15" spans="1:23" ht="34.5" customHeight="1" x14ac:dyDescent="0.25">
      <c r="A15" s="1">
        <v>8</v>
      </c>
      <c r="B15" s="1" t="s">
        <v>9</v>
      </c>
      <c r="C15" s="5">
        <f t="shared" si="9"/>
        <v>19</v>
      </c>
      <c r="D15" s="5">
        <f t="shared" si="9"/>
        <v>750</v>
      </c>
      <c r="E15" s="2">
        <v>6</v>
      </c>
      <c r="F15" s="6">
        <f t="shared" si="10"/>
        <v>360</v>
      </c>
      <c r="G15" s="2">
        <v>13</v>
      </c>
      <c r="H15" s="6">
        <f t="shared" si="11"/>
        <v>390</v>
      </c>
      <c r="I15" s="7">
        <f t="shared" si="0"/>
        <v>2</v>
      </c>
      <c r="J15" s="8">
        <v>2</v>
      </c>
      <c r="K15" s="8"/>
      <c r="L15" s="7">
        <f t="shared" si="1"/>
        <v>0</v>
      </c>
      <c r="M15" s="8"/>
      <c r="N15" s="8"/>
      <c r="O15" s="7">
        <f t="shared" si="2"/>
        <v>0</v>
      </c>
      <c r="P15" s="8"/>
      <c r="Q15" s="8"/>
      <c r="R15" s="14">
        <f t="shared" si="3"/>
        <v>17</v>
      </c>
      <c r="S15" s="7">
        <f t="shared" si="4"/>
        <v>630</v>
      </c>
      <c r="T15" s="9">
        <f t="shared" si="5"/>
        <v>4</v>
      </c>
      <c r="U15" s="8">
        <f t="shared" si="6"/>
        <v>240</v>
      </c>
      <c r="V15" s="9">
        <f t="shared" si="7"/>
        <v>13</v>
      </c>
      <c r="W15" s="8">
        <f t="shared" si="8"/>
        <v>390</v>
      </c>
    </row>
    <row r="16" spans="1:23" ht="34.5" customHeight="1" x14ac:dyDescent="0.25">
      <c r="A16" s="24" t="s">
        <v>28</v>
      </c>
      <c r="B16" s="25"/>
      <c r="C16" s="13">
        <f t="shared" ref="C16:H16" si="12">SUM(C8:C15)</f>
        <v>562</v>
      </c>
      <c r="D16" s="13">
        <f t="shared" si="12"/>
        <v>18540</v>
      </c>
      <c r="E16" s="13">
        <f t="shared" si="12"/>
        <v>56</v>
      </c>
      <c r="F16" s="13">
        <f t="shared" si="12"/>
        <v>3360</v>
      </c>
      <c r="G16" s="13">
        <f t="shared" si="12"/>
        <v>506</v>
      </c>
      <c r="H16" s="13">
        <f t="shared" si="12"/>
        <v>15180</v>
      </c>
      <c r="I16" s="13">
        <f>SUM(I8:I15)</f>
        <v>127</v>
      </c>
      <c r="J16" s="13">
        <f t="shared" ref="J16:P16" si="13">SUM(J8:J15)</f>
        <v>15</v>
      </c>
      <c r="K16" s="13">
        <f t="shared" si="13"/>
        <v>112</v>
      </c>
      <c r="L16" s="13">
        <f t="shared" si="13"/>
        <v>14</v>
      </c>
      <c r="M16" s="13">
        <f t="shared" si="13"/>
        <v>10</v>
      </c>
      <c r="N16" s="13">
        <f t="shared" si="13"/>
        <v>4</v>
      </c>
      <c r="O16" s="13">
        <f t="shared" si="13"/>
        <v>72</v>
      </c>
      <c r="P16" s="13">
        <f t="shared" si="13"/>
        <v>7</v>
      </c>
      <c r="Q16" s="13">
        <f>SUM(Q8:Q15)</f>
        <v>65</v>
      </c>
      <c r="R16" s="13">
        <f t="shared" ref="R16:W16" si="14">SUM(R8:R15)</f>
        <v>507</v>
      </c>
      <c r="S16" s="13">
        <f t="shared" si="14"/>
        <v>16830</v>
      </c>
      <c r="T16" s="13">
        <f t="shared" si="14"/>
        <v>54</v>
      </c>
      <c r="U16" s="13">
        <f t="shared" si="14"/>
        <v>3240</v>
      </c>
      <c r="V16" s="13">
        <f t="shared" si="14"/>
        <v>453</v>
      </c>
      <c r="W16" s="13">
        <f t="shared" si="14"/>
        <v>13590</v>
      </c>
    </row>
    <row r="19" spans="12:14" x14ac:dyDescent="0.25">
      <c r="L19" s="28"/>
      <c r="M19" s="28"/>
      <c r="N19" s="28"/>
    </row>
  </sheetData>
  <mergeCells count="32">
    <mergeCell ref="T3:W3"/>
    <mergeCell ref="B2:W2"/>
    <mergeCell ref="L19:N19"/>
    <mergeCell ref="R6:R7"/>
    <mergeCell ref="S6:S7"/>
    <mergeCell ref="T6:T7"/>
    <mergeCell ref="U6:U7"/>
    <mergeCell ref="V6:V7"/>
    <mergeCell ref="W6:W7"/>
    <mergeCell ref="L5:N5"/>
    <mergeCell ref="L6:L7"/>
    <mergeCell ref="M6:M7"/>
    <mergeCell ref="N6:N7"/>
    <mergeCell ref="O5:Q5"/>
    <mergeCell ref="O6:O7"/>
    <mergeCell ref="P6:P7"/>
    <mergeCell ref="Q6:Q7"/>
    <mergeCell ref="A16:B16"/>
    <mergeCell ref="A5:A7"/>
    <mergeCell ref="B5:B7"/>
    <mergeCell ref="C5:H5"/>
    <mergeCell ref="C6:C7"/>
    <mergeCell ref="D6:D7"/>
    <mergeCell ref="E6:E7"/>
    <mergeCell ref="F6:F7"/>
    <mergeCell ref="G6:G7"/>
    <mergeCell ref="H6:H7"/>
    <mergeCell ref="R5:W5"/>
    <mergeCell ref="I5:K5"/>
    <mergeCell ref="I6:I7"/>
    <mergeCell ref="J6:J7"/>
    <mergeCell ref="K6:K7"/>
  </mergeCells>
  <printOptions horizontalCentered="1"/>
  <pageMargins left="0.19685039370078741" right="0.19685039370078741" top="0.78740157480314965" bottom="0.59055118110236227" header="0.31496062992125984" footer="0.31496062992125984"/>
  <pageSetup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Bảng tổng</vt:lpstr>
      <vt:lpstr>'Bảng tổng'!Print_Area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2025-03-10T07:38:49Z</dcterms:modified>
</cp:coreProperties>
</file>