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76" windowHeight="1188"/>
  </bookViews>
  <sheets>
    <sheet name="UBND TINH" sheetId="88" r:id="rId1"/>
  </sheets>
  <definedNames>
    <definedName name="_xlnm.Print_Titles" localSheetId="0">'UBND TINH'!$7:$8</definedName>
  </definedNames>
  <calcPr calcId="144525" fullCalcOnLoad="1"/>
</workbook>
</file>

<file path=xl/calcChain.xml><?xml version="1.0" encoding="utf-8"?>
<calcChain xmlns="http://schemas.openxmlformats.org/spreadsheetml/2006/main">
  <c r="AE24" i="88" l="1"/>
  <c r="J16" i="88"/>
  <c r="K16" i="88"/>
  <c r="L16" i="88"/>
  <c r="M16" i="88"/>
  <c r="N16" i="88"/>
  <c r="O16" i="88"/>
  <c r="J17" i="88"/>
  <c r="K17" i="88"/>
  <c r="L17" i="88"/>
  <c r="M17" i="88"/>
  <c r="N17" i="88"/>
  <c r="O17" i="88"/>
  <c r="J18" i="88"/>
  <c r="K18" i="88"/>
  <c r="L18" i="88"/>
  <c r="M18" i="88"/>
  <c r="N18" i="88"/>
  <c r="O18" i="88"/>
  <c r="J19" i="88"/>
  <c r="K19" i="88"/>
  <c r="L19" i="88"/>
  <c r="M19" i="88"/>
  <c r="N19" i="88"/>
  <c r="O19" i="88"/>
  <c r="J20" i="88"/>
  <c r="K20" i="88"/>
  <c r="L20" i="88"/>
  <c r="M20" i="88"/>
  <c r="N20" i="88"/>
  <c r="O20" i="88"/>
  <c r="J21" i="88"/>
  <c r="K21" i="88"/>
  <c r="L21" i="88"/>
  <c r="M21" i="88"/>
  <c r="N21" i="88"/>
  <c r="O21" i="88"/>
  <c r="J22" i="88"/>
  <c r="K22" i="88"/>
  <c r="L22" i="88"/>
  <c r="M22" i="88"/>
  <c r="N22" i="88"/>
  <c r="O22" i="88"/>
  <c r="J23" i="88"/>
  <c r="K23" i="88"/>
  <c r="L23" i="88"/>
  <c r="M23" i="88"/>
  <c r="N23" i="88"/>
  <c r="O23" i="88"/>
  <c r="AD24" i="88"/>
  <c r="J14" i="88"/>
  <c r="K14" i="88"/>
  <c r="L14" i="88"/>
  <c r="M14" i="88"/>
  <c r="N14" i="88"/>
  <c r="O14" i="88"/>
  <c r="N15" i="88"/>
  <c r="O15" i="88"/>
  <c r="L15" i="88"/>
  <c r="M15" i="88"/>
  <c r="J15" i="88"/>
  <c r="K15" i="88"/>
  <c r="N13" i="88"/>
  <c r="O13" i="88"/>
  <c r="L13" i="88"/>
  <c r="M13" i="88"/>
  <c r="J13" i="88"/>
  <c r="K13" i="88"/>
</calcChain>
</file>

<file path=xl/sharedStrings.xml><?xml version="1.0" encoding="utf-8"?>
<sst xmlns="http://schemas.openxmlformats.org/spreadsheetml/2006/main" count="63" uniqueCount="53">
  <si>
    <t>TT</t>
  </si>
  <si>
    <t>Họ và tên</t>
  </si>
  <si>
    <t>Phụ cấp thâm niên vượt khung (nếu có)</t>
  </si>
  <si>
    <t>Hệ số chênh lệch bảo lưu (nếu có)</t>
  </si>
  <si>
    <t>Lương ngạch, bậc trước liền kề</t>
  </si>
  <si>
    <t>Số năm đóng BHXH theo sổ BHXH</t>
  </si>
  <si>
    <t>Tuổi khi giải quyết tinh giản biên chế</t>
  </si>
  <si>
    <t>Lý do tinh giản</t>
  </si>
  <si>
    <t>Hệ số lương</t>
  </si>
  <si>
    <t>Thời điểm hưởng</t>
  </si>
  <si>
    <t>Mức phụ cấp</t>
  </si>
  <si>
    <t>Tổng
 số</t>
  </si>
  <si>
    <t xml:space="preserve">số năm làm cv nặng nhọc, độc hại </t>
  </si>
  <si>
    <t>A</t>
  </si>
  <si>
    <t>Ngày tháng năm sinh</t>
  </si>
  <si>
    <t>Ngày tháng năm sinh
Ẩn</t>
  </si>
  <si>
    <t>Trình độ đào tạo (ghi cụ thể chuyên ngành)</t>
  </si>
  <si>
    <t>Chức vụ/ Chức danh  đang đảm nhiệm</t>
  </si>
  <si>
    <t>Lương ngạch,bậc hiện giữ</t>
  </si>
  <si>
    <t>Phụ cấp chức vụ (nếu có)</t>
  </si>
  <si>
    <t>Phụ cấp thâm niên nghề (nếu có)</t>
  </si>
  <si>
    <t>Hệ số</t>
  </si>
  <si>
    <t>Hệ số
lương</t>
  </si>
  <si>
    <t>PC
TNVK</t>
  </si>
  <si>
    <t>TNN</t>
  </si>
  <si>
    <t>PC
CV</t>
  </si>
  <si>
    <t xml:space="preserve"> </t>
  </si>
  <si>
    <t>Kinh phí để thực hiện chính sách</t>
  </si>
  <si>
    <t>Chính sách 
được hưởng</t>
  </si>
  <si>
    <t>Bảo 
lưu</t>
  </si>
  <si>
    <t>Nữ 
(X)</t>
  </si>
  <si>
    <t>Tiền lương 
tháng để tính
 trợ cấp do
 đóng BHXH
 (1000đ)</t>
  </si>
  <si>
    <t>01/6/2025</t>
  </si>
  <si>
    <t>Theo điểm c khoản 1 Điều 2 Nghị định số 29/2023/NĐ-CP; dôi dư do cơ cấu lại viên chức theo vị trí việc làm nhưng không thể bố trí, sắp xếp việc làm khác; cá nhân có đơn tự nguyện thực hiện tinh giản biên chế, được đơn vị quản lý trực tiếp đồng ý</t>
  </si>
  <si>
    <t>Đại học Sư phạm Tiểu học</t>
  </si>
  <si>
    <t>01/8/2023</t>
  </si>
  <si>
    <t>Hưu 
trước tuổi</t>
  </si>
  <si>
    <t>Thời điểm 
tinh giản 
biên chế</t>
  </si>
  <si>
    <t>Thôi 
việc 
ngay</t>
  </si>
  <si>
    <t>KHỐI SỰ NGHIỆP: 01</t>
  </si>
  <si>
    <t>HƯU TRƯỚC TUỔI: 01</t>
  </si>
  <si>
    <t>SỰ NGHIỆP GIÁO DỤC VÀ ĐÀO TẠO: 01</t>
  </si>
  <si>
    <t>Nguyễn Thanh Tùng</t>
  </si>
  <si>
    <t>20/12/1967</t>
  </si>
  <si>
    <t>Giáo viên Trường tiểu học Lục Sĩ Thành A</t>
  </si>
  <si>
    <t>ĐVT: Đồng</t>
  </si>
  <si>
    <t>ỦY BAN NHÂN DÂN</t>
  </si>
  <si>
    <t>TỈNH VĨNH LONG</t>
  </si>
  <si>
    <t>CỘNG HÒA XÃ HỘI CHỦ NGHĨA VIỆT NAM</t>
  </si>
  <si>
    <t>Độc lập - Tự do - Hạnh phúc</t>
  </si>
  <si>
    <t>X</t>
  </si>
  <si>
    <t>Tổng kinh phí thực hiện</t>
  </si>
  <si>
    <r>
      <t xml:space="preserve"> BIỂU SỐ 01
TỔNG HỢP CHUNG DANH SÁCH VÀ DỰ TOÁN KINH PHÍ THỰC HIỆN TINH GIẢN BIÊN CHẾ 
THEO NGHỊ ĐỊNH SỐ 29/2023/NĐ-CP ĐỢT 1 NĂM 2025
CỦA ỦY BAN NHÂN DÂN HUYỆN TRÀ ÔN
</t>
    </r>
    <r>
      <rPr>
        <i/>
        <sz val="14"/>
        <rFont val="Times New Roman"/>
        <family val="1"/>
      </rPr>
      <t xml:space="preserve">(Kèm theo Quyết định số 514/QĐ-UBND ngày 28/3/2025 của Chủ tịch Ủy ban nhân dân tỉnh Vĩnh Long)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</si>
</sst>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1" formatCode="#,##0.000"/>
    <numFmt numFmtId="195" formatCode="dd\/mm\/yyyy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i/>
      <sz val="18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9" fillId="0" borderId="1" xfId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center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4" fontId="10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left" vertical="center" wrapText="1"/>
    </xf>
    <xf numFmtId="14" fontId="6" fillId="0" borderId="3" xfId="0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Fill="1" applyAlignment="1">
      <alignment vertical="center"/>
    </xf>
    <xf numFmtId="14" fontId="11" fillId="0" borderId="3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4" fontId="9" fillId="0" borderId="9" xfId="1" applyNumberFormat="1" applyFont="1" applyFill="1" applyBorder="1" applyAlignment="1">
      <alignment horizontal="center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4" fontId="14" fillId="0" borderId="0" xfId="1" applyNumberFormat="1" applyFont="1" applyFill="1" applyAlignment="1">
      <alignment horizontal="center" vertical="center" wrapText="1"/>
    </xf>
    <xf numFmtId="191" fontId="10" fillId="0" borderId="0" xfId="1" applyNumberFormat="1" applyFont="1" applyFill="1" applyAlignment="1">
      <alignment vertical="center"/>
    </xf>
    <xf numFmtId="191" fontId="12" fillId="0" borderId="3" xfId="0" applyNumberFormat="1" applyFont="1" applyFill="1" applyBorder="1" applyAlignment="1">
      <alignment horizontal="center" vertical="center" wrapText="1"/>
    </xf>
    <xf numFmtId="191" fontId="3" fillId="0" borderId="8" xfId="0" applyNumberFormat="1" applyFont="1" applyFill="1" applyBorder="1" applyAlignment="1">
      <alignment horizontal="center" vertical="center" wrapText="1"/>
    </xf>
    <xf numFmtId="191" fontId="3" fillId="0" borderId="9" xfId="0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191" fontId="9" fillId="0" borderId="0" xfId="1" applyNumberFormat="1" applyFont="1" applyFill="1" applyAlignment="1">
      <alignment vertical="center"/>
    </xf>
    <xf numFmtId="191" fontId="9" fillId="0" borderId="9" xfId="1" applyNumberFormat="1" applyFont="1" applyFill="1" applyBorder="1" applyAlignment="1">
      <alignment horizontal="center" vertical="center" wrapText="1"/>
    </xf>
    <xf numFmtId="191" fontId="11" fillId="0" borderId="3" xfId="0" applyNumberFormat="1" applyFont="1" applyFill="1" applyBorder="1" applyAlignment="1">
      <alignment horizontal="center" vertical="center" wrapText="1"/>
    </xf>
    <xf numFmtId="191" fontId="2" fillId="0" borderId="9" xfId="0" applyNumberFormat="1" applyFont="1" applyFill="1" applyBorder="1" applyAlignment="1">
      <alignment horizontal="center" vertical="center" wrapText="1"/>
    </xf>
    <xf numFmtId="191" fontId="2" fillId="0" borderId="8" xfId="1" applyNumberFormat="1" applyFont="1" applyFill="1" applyBorder="1" applyAlignment="1">
      <alignment horizontal="right" vertical="center" wrapText="1"/>
    </xf>
    <xf numFmtId="4" fontId="14" fillId="0" borderId="0" xfId="1" applyNumberFormat="1" applyFont="1" applyFill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191" fontId="3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14" fontId="2" fillId="0" borderId="12" xfId="1" applyNumberFormat="1" applyFont="1" applyFill="1" applyBorder="1" applyAlignment="1">
      <alignment horizontal="center" vertical="center" wrapText="1"/>
    </xf>
    <xf numFmtId="191" fontId="2" fillId="0" borderId="12" xfId="1" applyNumberFormat="1" applyFont="1" applyFill="1" applyBorder="1" applyAlignment="1">
      <alignment horizontal="right" vertical="center" wrapText="1"/>
    </xf>
    <xf numFmtId="4" fontId="2" fillId="0" borderId="12" xfId="1" applyNumberFormat="1" applyFont="1" applyFill="1" applyBorder="1" applyAlignment="1">
      <alignment horizontal="right" vertical="center" wrapText="1"/>
    </xf>
    <xf numFmtId="191" fontId="2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9" fontId="14" fillId="0" borderId="0" xfId="1" applyNumberFormat="1" applyFont="1" applyFill="1" applyAlignment="1">
      <alignment horizontal="center" vertical="center" wrapText="1"/>
    </xf>
    <xf numFmtId="9" fontId="10" fillId="0" borderId="0" xfId="1" applyNumberFormat="1" applyFont="1" applyFill="1" applyAlignment="1">
      <alignment vertical="center"/>
    </xf>
    <xf numFmtId="9" fontId="9" fillId="0" borderId="9" xfId="1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9" fillId="0" borderId="1" xfId="1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14" fontId="2" fillId="0" borderId="8" xfId="1" quotePrefix="1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9" fontId="8" fillId="0" borderId="3" xfId="0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right" vertical="center" wrapText="1"/>
    </xf>
    <xf numFmtId="14" fontId="7" fillId="0" borderId="0" xfId="0" applyNumberFormat="1" applyFont="1" applyAlignment="1">
      <alignment vertical="center" wrapText="1"/>
    </xf>
    <xf numFmtId="195" fontId="3" fillId="0" borderId="13" xfId="0" applyNumberFormat="1" applyFont="1" applyFill="1" applyBorder="1" applyAlignment="1">
      <alignment horizontal="center" vertical="center" wrapText="1"/>
    </xf>
    <xf numFmtId="195" fontId="3" fillId="0" borderId="9" xfId="0" applyNumberFormat="1" applyFont="1" applyFill="1" applyBorder="1" applyAlignment="1">
      <alignment horizontal="center" vertical="center" wrapText="1"/>
    </xf>
    <xf numFmtId="195" fontId="3" fillId="0" borderId="8" xfId="0" quotePrefix="1" applyNumberFormat="1" applyFont="1" applyFill="1" applyBorder="1" applyAlignment="1">
      <alignment horizontal="center" vertical="center" wrapText="1"/>
    </xf>
    <xf numFmtId="195" fontId="3" fillId="0" borderId="12" xfId="0" quotePrefix="1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/>
    </xf>
    <xf numFmtId="1" fontId="11" fillId="0" borderId="25" xfId="0" applyNumberFormat="1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horizontal="center" vertical="center"/>
    </xf>
    <xf numFmtId="1" fontId="11" fillId="0" borderId="26" xfId="0" applyNumberFormat="1" applyFont="1" applyFill="1" applyBorder="1" applyAlignment="1">
      <alignment horizontal="center" vertical="center"/>
    </xf>
    <xf numFmtId="9" fontId="7" fillId="0" borderId="0" xfId="1" applyNumberFormat="1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14" fontId="3" fillId="0" borderId="8" xfId="0" quotePrefix="1" applyNumberFormat="1" applyFont="1" applyFill="1" applyBorder="1" applyAlignment="1">
      <alignment horizontal="center" vertical="top" wrapText="1"/>
    </xf>
    <xf numFmtId="14" fontId="3" fillId="0" borderId="12" xfId="0" quotePrefix="1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3" fillId="0" borderId="10" xfId="0" applyNumberFormat="1" applyFont="1" applyFill="1" applyBorder="1" applyAlignment="1">
      <alignment horizontal="center" vertical="top" wrapText="1"/>
    </xf>
    <xf numFmtId="0" fontId="3" fillId="0" borderId="31" xfId="1" applyFont="1" applyFill="1" applyBorder="1" applyAlignment="1">
      <alignment horizontal="center" vertical="top" wrapText="1"/>
    </xf>
    <xf numFmtId="0" fontId="3" fillId="0" borderId="32" xfId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2" xfId="0" applyNumberFormat="1" applyFont="1" applyFill="1" applyBorder="1" applyAlignment="1">
      <alignment horizontal="right" vertical="center" wrapText="1"/>
    </xf>
    <xf numFmtId="191" fontId="11" fillId="0" borderId="1" xfId="0" applyNumberFormat="1" applyFont="1" applyFill="1" applyBorder="1" applyAlignment="1">
      <alignment horizontal="right" vertical="center" wrapText="1"/>
    </xf>
    <xf numFmtId="191" fontId="11" fillId="0" borderId="12" xfId="0" applyNumberFormat="1" applyFont="1" applyFill="1" applyBorder="1" applyAlignment="1">
      <alignment horizontal="right" vertical="center" wrapText="1"/>
    </xf>
    <xf numFmtId="0" fontId="9" fillId="0" borderId="8" xfId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3" fillId="0" borderId="13" xfId="1" quotePrefix="1" applyFont="1" applyFill="1" applyBorder="1" applyAlignment="1">
      <alignment horizontal="center" vertical="top" wrapText="1"/>
    </xf>
    <xf numFmtId="0" fontId="3" fillId="0" borderId="10" xfId="1" quotePrefix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91" fontId="9" fillId="0" borderId="13" xfId="1" applyNumberFormat="1" applyFont="1" applyFill="1" applyBorder="1" applyAlignment="1">
      <alignment horizontal="center" vertical="center" wrapText="1"/>
    </xf>
    <xf numFmtId="191" fontId="9" fillId="0" borderId="10" xfId="1" applyNumberFormat="1" applyFont="1" applyFill="1" applyBorder="1" applyAlignment="1">
      <alignment horizontal="center" vertical="center" wrapText="1"/>
    </xf>
    <xf numFmtId="14" fontId="3" fillId="0" borderId="13" xfId="1" quotePrefix="1" applyNumberFormat="1" applyFont="1" applyFill="1" applyBorder="1" applyAlignment="1">
      <alignment horizontal="center" vertical="top" wrapText="1"/>
    </xf>
    <xf numFmtId="14" fontId="3" fillId="0" borderId="10" xfId="1" quotePrefix="1" applyNumberFormat="1" applyFont="1" applyFill="1" applyBorder="1" applyAlignment="1">
      <alignment horizontal="center" vertical="top" wrapText="1"/>
    </xf>
    <xf numFmtId="14" fontId="3" fillId="0" borderId="10" xfId="1" applyNumberFormat="1" applyFont="1" applyFill="1" applyBorder="1" applyAlignment="1">
      <alignment horizontal="center" vertical="top" wrapText="1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/>
    </xf>
    <xf numFmtId="0" fontId="2" fillId="0" borderId="14" xfId="1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center" vertical="top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191" fontId="9" fillId="0" borderId="16" xfId="1" applyNumberFormat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2C-Thoiviec-Tongho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2</xdr:row>
      <xdr:rowOff>0</xdr:rowOff>
    </xdr:from>
    <xdr:to>
      <xdr:col>18</xdr:col>
      <xdr:colOff>247650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7419975" y="542925"/>
          <a:ext cx="1971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3</xdr:row>
      <xdr:rowOff>1240155</xdr:rowOff>
    </xdr:from>
    <xdr:to>
      <xdr:col>20</xdr:col>
      <xdr:colOff>57150</xdr:colOff>
      <xdr:row>3</xdr:row>
      <xdr:rowOff>1240155</xdr:rowOff>
    </xdr:to>
    <xdr:cxnSp macro="">
      <xdr:nvCxnSpPr>
        <xdr:cNvPr id="7" name="Straight Connector 6"/>
        <xdr:cNvCxnSpPr/>
      </xdr:nvCxnSpPr>
      <xdr:spPr>
        <a:xfrm>
          <a:off x="7372350" y="2124075"/>
          <a:ext cx="2571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965835</xdr:colOff>
      <xdr:row>1</xdr:row>
      <xdr:rowOff>247650</xdr:rowOff>
    </xdr:from>
    <xdr:to>
      <xdr:col>3</xdr:col>
      <xdr:colOff>47508</xdr:colOff>
      <xdr:row>1</xdr:row>
      <xdr:rowOff>247650</xdr:rowOff>
    </xdr:to>
    <xdr:cxnSp macro="">
      <xdr:nvCxnSpPr>
        <xdr:cNvPr id="9" name="Straight Connector 8"/>
        <xdr:cNvCxnSpPr/>
      </xdr:nvCxnSpPr>
      <xdr:spPr>
        <a:xfrm>
          <a:off x="1162050" y="514350"/>
          <a:ext cx="704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showZeros="0" tabSelected="1" topLeftCell="F1" zoomScaleNormal="100" workbookViewId="0">
      <selection activeCell="G7" sqref="G7:G8"/>
    </sheetView>
  </sheetViews>
  <sheetFormatPr defaultColWidth="9.109375" defaultRowHeight="13.2" x14ac:dyDescent="0.25"/>
  <cols>
    <col min="1" max="1" width="3.33203125" style="9" bestFit="1" customWidth="1"/>
    <col min="2" max="2" width="20.5546875" style="9" customWidth="1"/>
    <col min="3" max="3" width="3.44140625" style="9" bestFit="1" customWidth="1"/>
    <col min="4" max="4" width="11.33203125" style="8" bestFit="1" customWidth="1"/>
    <col min="5" max="5" width="17.44140625" style="8" hidden="1" customWidth="1"/>
    <col min="6" max="6" width="7.33203125" style="9" customWidth="1"/>
    <col min="7" max="7" width="9.33203125" style="9" customWidth="1"/>
    <col min="8" max="8" width="5.6640625" style="9" bestFit="1" customWidth="1"/>
    <col min="9" max="9" width="10.109375" style="10" bestFit="1" customWidth="1"/>
    <col min="10" max="10" width="5.33203125" style="9" bestFit="1" customWidth="1"/>
    <col min="11" max="11" width="11.33203125" style="10" bestFit="1" customWidth="1"/>
    <col min="12" max="12" width="6.88671875" style="76" bestFit="1" customWidth="1"/>
    <col min="13" max="13" width="11.33203125" style="10" bestFit="1" customWidth="1"/>
    <col min="14" max="14" width="4.5546875" style="76" bestFit="1" customWidth="1"/>
    <col min="15" max="15" width="11.33203125" style="10" bestFit="1" customWidth="1"/>
    <col min="16" max="16" width="3.109375" style="9" bestFit="1" customWidth="1"/>
    <col min="17" max="17" width="6.109375" style="10" bestFit="1" customWidth="1"/>
    <col min="18" max="18" width="6.33203125" style="11" customWidth="1"/>
    <col min="19" max="19" width="6" style="76" bestFit="1" customWidth="1"/>
    <col min="20" max="20" width="5.109375" style="76" bestFit="1" customWidth="1"/>
    <col min="21" max="21" width="5" style="11" bestFit="1" customWidth="1"/>
    <col min="22" max="22" width="4.88671875" style="11" bestFit="1" customWidth="1"/>
    <col min="23" max="23" width="11.6640625" style="10" customWidth="1"/>
    <col min="24" max="24" width="11.109375" style="51" customWidth="1"/>
    <col min="25" max="25" width="6.109375" style="12" bestFit="1" customWidth="1"/>
    <col min="26" max="26" width="11.5546875" style="12" customWidth="1"/>
    <col min="27" max="27" width="7.6640625" style="11" customWidth="1"/>
    <col min="28" max="28" width="11.6640625" style="39" customWidth="1"/>
    <col min="29" max="29" width="11" style="56" customWidth="1"/>
    <col min="30" max="30" width="6.6640625" style="12" customWidth="1"/>
    <col min="31" max="31" width="12.44140625" style="51" bestFit="1" customWidth="1"/>
    <col min="32" max="32" width="25.109375" style="9" customWidth="1"/>
    <col min="33" max="33" width="9" style="9" customWidth="1"/>
    <col min="34" max="36" width="9.109375" style="9"/>
    <col min="37" max="38" width="9.33203125" style="9" bestFit="1" customWidth="1"/>
    <col min="39" max="16384" width="9.109375" style="9"/>
  </cols>
  <sheetData>
    <row r="1" spans="1:38" ht="21" customHeight="1" x14ac:dyDescent="0.25">
      <c r="A1" s="153" t="s">
        <v>46</v>
      </c>
      <c r="B1" s="153"/>
      <c r="C1" s="153"/>
      <c r="D1" s="153"/>
      <c r="E1" s="153"/>
      <c r="F1" s="153"/>
      <c r="M1" s="103" t="s">
        <v>48</v>
      </c>
      <c r="N1" s="103"/>
      <c r="O1" s="103"/>
      <c r="P1" s="103"/>
      <c r="Q1" s="103"/>
      <c r="R1" s="103"/>
      <c r="S1" s="103"/>
      <c r="T1" s="103"/>
      <c r="U1" s="103"/>
      <c r="V1" s="103"/>
    </row>
    <row r="2" spans="1:38" ht="21.75" customHeight="1" x14ac:dyDescent="0.25">
      <c r="A2" s="153" t="s">
        <v>47</v>
      </c>
      <c r="B2" s="153"/>
      <c r="C2" s="153"/>
      <c r="D2" s="153"/>
      <c r="E2" s="153"/>
      <c r="F2" s="153"/>
      <c r="M2" s="103" t="s">
        <v>49</v>
      </c>
      <c r="N2" s="103"/>
      <c r="O2" s="103"/>
      <c r="P2" s="103"/>
      <c r="Q2" s="103"/>
      <c r="R2" s="103"/>
      <c r="S2" s="103"/>
      <c r="T2" s="103"/>
      <c r="U2" s="103"/>
      <c r="V2" s="103"/>
    </row>
    <row r="3" spans="1:38" ht="26.25" customHeight="1" x14ac:dyDescent="0.25"/>
    <row r="4" spans="1:38" ht="116.25" customHeight="1" x14ac:dyDescent="0.25">
      <c r="A4" s="89"/>
      <c r="B4" s="89"/>
      <c r="C4" s="89"/>
      <c r="D4" s="89"/>
      <c r="E4" s="89"/>
      <c r="F4" s="104" t="s">
        <v>52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89"/>
      <c r="AD4" s="89"/>
      <c r="AE4" s="89"/>
      <c r="AF4" s="89"/>
    </row>
    <row r="5" spans="1:38" ht="15" customHeight="1" x14ac:dyDescent="0.25">
      <c r="A5" s="50"/>
      <c r="B5" s="50"/>
      <c r="C5" s="50"/>
      <c r="D5" s="50"/>
      <c r="E5" s="50"/>
      <c r="F5" s="50"/>
      <c r="G5" s="50"/>
      <c r="H5" s="50"/>
      <c r="I5" s="50" t="s">
        <v>26</v>
      </c>
      <c r="J5" s="50"/>
      <c r="K5" s="50"/>
      <c r="L5" s="75"/>
      <c r="M5" s="50"/>
      <c r="N5" s="75"/>
      <c r="O5" s="50"/>
      <c r="P5" s="50"/>
      <c r="Q5" s="50"/>
      <c r="R5" s="61"/>
      <c r="S5" s="75"/>
      <c r="T5" s="75"/>
      <c r="U5" s="61"/>
      <c r="V5" s="61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8" ht="13.8" thickBot="1" x14ac:dyDescent="0.3">
      <c r="I6" s="10" t="s">
        <v>26</v>
      </c>
      <c r="AF6" s="44" t="s">
        <v>45</v>
      </c>
    </row>
    <row r="7" spans="1:38" s="13" customFormat="1" ht="39.75" customHeight="1" x14ac:dyDescent="0.25">
      <c r="A7" s="159" t="s">
        <v>0</v>
      </c>
      <c r="B7" s="128" t="s">
        <v>1</v>
      </c>
      <c r="C7" s="156" t="s">
        <v>30</v>
      </c>
      <c r="D7" s="140" t="s">
        <v>14</v>
      </c>
      <c r="E7" s="140" t="s">
        <v>15</v>
      </c>
      <c r="F7" s="128" t="s">
        <v>16</v>
      </c>
      <c r="G7" s="128" t="s">
        <v>17</v>
      </c>
      <c r="H7" s="128" t="s">
        <v>18</v>
      </c>
      <c r="I7" s="128"/>
      <c r="J7" s="128" t="s">
        <v>19</v>
      </c>
      <c r="K7" s="128"/>
      <c r="L7" s="128" t="s">
        <v>20</v>
      </c>
      <c r="M7" s="128"/>
      <c r="N7" s="128" t="s">
        <v>2</v>
      </c>
      <c r="O7" s="128"/>
      <c r="P7" s="128" t="s">
        <v>3</v>
      </c>
      <c r="Q7" s="128"/>
      <c r="R7" s="128" t="s">
        <v>4</v>
      </c>
      <c r="S7" s="128"/>
      <c r="T7" s="128"/>
      <c r="U7" s="128"/>
      <c r="V7" s="128"/>
      <c r="W7" s="128"/>
      <c r="X7" s="145" t="s">
        <v>31</v>
      </c>
      <c r="Y7" s="129" t="s">
        <v>5</v>
      </c>
      <c r="Z7" s="130"/>
      <c r="AA7" s="131" t="s">
        <v>6</v>
      </c>
      <c r="AB7" s="142" t="s">
        <v>37</v>
      </c>
      <c r="AC7" s="131" t="s">
        <v>28</v>
      </c>
      <c r="AD7" s="131"/>
      <c r="AE7" s="145" t="s">
        <v>27</v>
      </c>
      <c r="AF7" s="138" t="s">
        <v>7</v>
      </c>
    </row>
    <row r="8" spans="1:38" s="13" customFormat="1" ht="67.8" customHeight="1" thickBot="1" x14ac:dyDescent="0.3">
      <c r="A8" s="160"/>
      <c r="B8" s="144"/>
      <c r="C8" s="157"/>
      <c r="D8" s="141"/>
      <c r="E8" s="141"/>
      <c r="F8" s="144"/>
      <c r="G8" s="144"/>
      <c r="H8" s="1" t="s">
        <v>8</v>
      </c>
      <c r="I8" s="2" t="s">
        <v>9</v>
      </c>
      <c r="J8" s="1" t="s">
        <v>21</v>
      </c>
      <c r="K8" s="2" t="s">
        <v>9</v>
      </c>
      <c r="L8" s="82" t="s">
        <v>10</v>
      </c>
      <c r="M8" s="2" t="s">
        <v>9</v>
      </c>
      <c r="N8" s="82" t="s">
        <v>10</v>
      </c>
      <c r="O8" s="2" t="s">
        <v>9</v>
      </c>
      <c r="P8" s="1" t="s">
        <v>21</v>
      </c>
      <c r="Q8" s="2" t="s">
        <v>9</v>
      </c>
      <c r="R8" s="42" t="s">
        <v>22</v>
      </c>
      <c r="S8" s="77" t="s">
        <v>23</v>
      </c>
      <c r="T8" s="77" t="s">
        <v>24</v>
      </c>
      <c r="U8" s="42" t="s">
        <v>25</v>
      </c>
      <c r="V8" s="42" t="s">
        <v>29</v>
      </c>
      <c r="W8" s="43" t="s">
        <v>9</v>
      </c>
      <c r="X8" s="146"/>
      <c r="Y8" s="45" t="s">
        <v>11</v>
      </c>
      <c r="Z8" s="45" t="s">
        <v>12</v>
      </c>
      <c r="AA8" s="132"/>
      <c r="AB8" s="143"/>
      <c r="AC8" s="57" t="s">
        <v>36</v>
      </c>
      <c r="AD8" s="42" t="s">
        <v>38</v>
      </c>
      <c r="AE8" s="158"/>
      <c r="AF8" s="139"/>
    </row>
    <row r="9" spans="1:38" s="7" customFormat="1" ht="13.8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55">
        <v>18</v>
      </c>
      <c r="S9" s="6">
        <v>19</v>
      </c>
      <c r="T9" s="6">
        <v>20</v>
      </c>
      <c r="U9" s="55">
        <v>21</v>
      </c>
      <c r="V9" s="55">
        <v>22</v>
      </c>
      <c r="W9" s="6">
        <v>23</v>
      </c>
      <c r="X9" s="55">
        <v>24</v>
      </c>
      <c r="Y9" s="6">
        <v>25</v>
      </c>
      <c r="Z9" s="6">
        <v>26</v>
      </c>
      <c r="AA9" s="6">
        <v>27</v>
      </c>
      <c r="AB9" s="6">
        <v>28</v>
      </c>
      <c r="AC9" s="55">
        <v>29</v>
      </c>
      <c r="AD9" s="6">
        <v>30</v>
      </c>
      <c r="AE9" s="6">
        <v>31</v>
      </c>
      <c r="AF9" s="3">
        <v>32</v>
      </c>
    </row>
    <row r="10" spans="1:38" s="16" customFormat="1" ht="20.100000000000001" customHeight="1" thickBot="1" x14ac:dyDescent="0.3">
      <c r="A10" s="17" t="s">
        <v>13</v>
      </c>
      <c r="B10" s="47" t="s">
        <v>39</v>
      </c>
      <c r="C10" s="46"/>
      <c r="D10" s="46"/>
      <c r="E10" s="46"/>
      <c r="F10" s="46"/>
      <c r="G10" s="46"/>
      <c r="H10" s="46"/>
      <c r="I10" s="46"/>
      <c r="J10" s="46"/>
      <c r="K10" s="46"/>
      <c r="L10" s="86"/>
      <c r="M10" s="27"/>
      <c r="N10" s="83"/>
      <c r="O10" s="4"/>
      <c r="P10" s="18"/>
      <c r="Q10" s="4"/>
      <c r="R10" s="62"/>
      <c r="S10" s="78"/>
      <c r="T10" s="78"/>
      <c r="U10" s="62"/>
      <c r="V10" s="63"/>
      <c r="W10" s="19"/>
      <c r="X10" s="52"/>
      <c r="Y10" s="21"/>
      <c r="Z10" s="20"/>
      <c r="AA10" s="20"/>
      <c r="AB10" s="40"/>
      <c r="AC10" s="58"/>
      <c r="AD10" s="21"/>
      <c r="AE10" s="52"/>
      <c r="AF10" s="22"/>
      <c r="AG10" s="15"/>
    </row>
    <row r="11" spans="1:38" s="16" customFormat="1" ht="20.100000000000001" customHeight="1" thickBot="1" x14ac:dyDescent="0.3">
      <c r="A11" s="23"/>
      <c r="B11" s="46" t="s">
        <v>40</v>
      </c>
      <c r="C11" s="46"/>
      <c r="D11" s="46"/>
      <c r="E11" s="46"/>
      <c r="F11" s="14"/>
      <c r="G11" s="24"/>
      <c r="H11" s="24"/>
      <c r="I11" s="25" t="s">
        <v>26</v>
      </c>
      <c r="J11" s="25"/>
      <c r="K11" s="26"/>
      <c r="L11" s="86"/>
      <c r="M11" s="27"/>
      <c r="N11" s="83"/>
      <c r="O11" s="4"/>
      <c r="P11" s="18"/>
      <c r="Q11" s="4"/>
      <c r="R11" s="62"/>
      <c r="S11" s="78"/>
      <c r="T11" s="78"/>
      <c r="U11" s="62"/>
      <c r="V11" s="63"/>
      <c r="W11" s="19"/>
      <c r="X11" s="52"/>
      <c r="Y11" s="21"/>
      <c r="Z11" s="20"/>
      <c r="AA11" s="20"/>
      <c r="AB11" s="40"/>
      <c r="AC11" s="58"/>
      <c r="AD11" s="21"/>
      <c r="AE11" s="52"/>
      <c r="AF11" s="22"/>
      <c r="AG11" s="15"/>
    </row>
    <row r="12" spans="1:38" s="16" customFormat="1" ht="20.100000000000001" customHeight="1" thickBot="1" x14ac:dyDescent="0.3">
      <c r="A12" s="23"/>
      <c r="B12" s="46" t="s">
        <v>41</v>
      </c>
      <c r="C12" s="46"/>
      <c r="D12" s="46"/>
      <c r="E12" s="46"/>
      <c r="F12" s="46"/>
      <c r="G12" s="46"/>
      <c r="H12" s="46"/>
      <c r="I12" s="46"/>
      <c r="J12" s="46"/>
      <c r="K12" s="46"/>
      <c r="L12" s="87"/>
      <c r="M12" s="46"/>
      <c r="N12" s="83"/>
      <c r="O12" s="4"/>
      <c r="P12" s="18"/>
      <c r="Q12" s="4"/>
      <c r="R12" s="62"/>
      <c r="S12" s="78"/>
      <c r="T12" s="78"/>
      <c r="U12" s="62"/>
      <c r="V12" s="63"/>
      <c r="W12" s="19"/>
      <c r="X12" s="52"/>
      <c r="Y12" s="21"/>
      <c r="Z12" s="20"/>
      <c r="AA12" s="20"/>
      <c r="AB12" s="40"/>
      <c r="AC12" s="58"/>
      <c r="AD12" s="21"/>
      <c r="AE12" s="52"/>
      <c r="AF12" s="22"/>
      <c r="AG12" s="15"/>
    </row>
    <row r="13" spans="1:38" s="33" customFormat="1" ht="23.1" customHeight="1" x14ac:dyDescent="0.25">
      <c r="A13" s="154">
        <v>1</v>
      </c>
      <c r="B13" s="111" t="s">
        <v>42</v>
      </c>
      <c r="C13" s="113"/>
      <c r="D13" s="116" t="s">
        <v>43</v>
      </c>
      <c r="E13" s="119"/>
      <c r="F13" s="121" t="s">
        <v>34</v>
      </c>
      <c r="G13" s="152" t="s">
        <v>44</v>
      </c>
      <c r="H13" s="133">
        <v>5.36</v>
      </c>
      <c r="I13" s="147" t="s">
        <v>35</v>
      </c>
      <c r="J13" s="73">
        <f>U13</f>
        <v>0.2</v>
      </c>
      <c r="K13" s="90">
        <f>IF(J13&gt;0,W13,"")</f>
        <v>43983</v>
      </c>
      <c r="L13" s="84">
        <f>T13</f>
        <v>0.3</v>
      </c>
      <c r="M13" s="90">
        <f>IF(L13&gt;0,W13,"")</f>
        <v>43983</v>
      </c>
      <c r="N13" s="84">
        <f>S13</f>
        <v>0</v>
      </c>
      <c r="O13" s="74" t="str">
        <f>IF(N13&gt;0,W13,"")</f>
        <v/>
      </c>
      <c r="P13" s="29"/>
      <c r="Q13" s="30"/>
      <c r="R13" s="37">
        <v>4.9800000000000004</v>
      </c>
      <c r="S13" s="79"/>
      <c r="T13" s="79">
        <v>0.3</v>
      </c>
      <c r="U13" s="31">
        <v>0.2</v>
      </c>
      <c r="V13" s="31"/>
      <c r="W13" s="92">
        <v>43983</v>
      </c>
      <c r="X13" s="53">
        <v>12066.743</v>
      </c>
      <c r="Y13" s="32">
        <v>36.9</v>
      </c>
      <c r="Z13" s="31"/>
      <c r="AA13" s="31">
        <v>57.5</v>
      </c>
      <c r="AB13" s="85" t="s">
        <v>32</v>
      </c>
      <c r="AC13" s="94" t="s">
        <v>50</v>
      </c>
      <c r="AD13" s="60">
        <v>0</v>
      </c>
      <c r="AE13" s="88">
        <v>343902176</v>
      </c>
      <c r="AF13" s="150" t="s">
        <v>33</v>
      </c>
      <c r="AK13" s="34"/>
      <c r="AL13" s="34"/>
    </row>
    <row r="14" spans="1:38" s="33" customFormat="1" ht="23.1" customHeight="1" x14ac:dyDescent="0.25">
      <c r="A14" s="155"/>
      <c r="B14" s="112"/>
      <c r="C14" s="114"/>
      <c r="D14" s="117"/>
      <c r="E14" s="120"/>
      <c r="F14" s="122"/>
      <c r="G14" s="135"/>
      <c r="H14" s="134"/>
      <c r="I14" s="148"/>
      <c r="J14" s="35">
        <f>U14</f>
        <v>0.2</v>
      </c>
      <c r="K14" s="91">
        <f>IF(J14&gt;0,W14,"")</f>
        <v>44256</v>
      </c>
      <c r="L14" s="81">
        <f>T14</f>
        <v>0.31</v>
      </c>
      <c r="M14" s="91">
        <f>IF(L14&gt;0,W14,"")</f>
        <v>44256</v>
      </c>
      <c r="N14" s="81">
        <f>S14</f>
        <v>0</v>
      </c>
      <c r="O14" s="36" t="str">
        <f>IF(N14&gt;0,W14,"")</f>
        <v/>
      </c>
      <c r="P14" s="64"/>
      <c r="Q14" s="65"/>
      <c r="R14" s="37">
        <v>4.9800000000000004</v>
      </c>
      <c r="S14" s="80"/>
      <c r="T14" s="80">
        <v>0.31</v>
      </c>
      <c r="U14" s="66">
        <v>0.2</v>
      </c>
      <c r="V14" s="66"/>
      <c r="W14" s="93">
        <v>44256</v>
      </c>
      <c r="X14" s="67"/>
      <c r="Y14" s="68"/>
      <c r="Z14" s="66"/>
      <c r="AA14" s="66"/>
      <c r="AB14" s="69"/>
      <c r="AC14" s="70"/>
      <c r="AD14" s="71"/>
      <c r="AE14" s="72"/>
      <c r="AF14" s="151"/>
      <c r="AK14" s="34"/>
      <c r="AL14" s="34"/>
    </row>
    <row r="15" spans="1:38" s="33" customFormat="1" ht="23.1" customHeight="1" x14ac:dyDescent="0.25">
      <c r="A15" s="155"/>
      <c r="B15" s="112"/>
      <c r="C15" s="115"/>
      <c r="D15" s="118"/>
      <c r="E15" s="120"/>
      <c r="F15" s="122"/>
      <c r="G15" s="135"/>
      <c r="H15" s="135"/>
      <c r="I15" s="149"/>
      <c r="J15" s="35">
        <f>U15</f>
        <v>0.2</v>
      </c>
      <c r="K15" s="91">
        <f>IF(J15&gt;0,W15,"")</f>
        <v>44621</v>
      </c>
      <c r="L15" s="81">
        <f>T15</f>
        <v>0.32</v>
      </c>
      <c r="M15" s="91">
        <f>IF(L15&gt;0,W15,"")</f>
        <v>44621</v>
      </c>
      <c r="N15" s="81">
        <f>S15</f>
        <v>0</v>
      </c>
      <c r="O15" s="36" t="str">
        <f>IF(N15&gt;0,W15,"")</f>
        <v/>
      </c>
      <c r="P15" s="35"/>
      <c r="Q15" s="36"/>
      <c r="R15" s="37">
        <v>4.9800000000000004</v>
      </c>
      <c r="S15" s="81"/>
      <c r="T15" s="81">
        <v>0.32</v>
      </c>
      <c r="U15" s="37">
        <v>0.2</v>
      </c>
      <c r="V15" s="37"/>
      <c r="W15" s="91">
        <v>44621</v>
      </c>
      <c r="X15" s="54"/>
      <c r="Y15" s="38"/>
      <c r="Z15" s="37"/>
      <c r="AA15" s="37"/>
      <c r="AB15" s="41"/>
      <c r="AC15" s="59"/>
      <c r="AD15" s="38"/>
      <c r="AE15" s="54"/>
      <c r="AF15" s="151"/>
    </row>
    <row r="16" spans="1:38" s="33" customFormat="1" ht="23.1" customHeight="1" x14ac:dyDescent="0.25">
      <c r="A16" s="155"/>
      <c r="B16" s="112"/>
      <c r="C16" s="115"/>
      <c r="D16" s="118"/>
      <c r="E16" s="120"/>
      <c r="F16" s="122"/>
      <c r="G16" s="135"/>
      <c r="H16" s="135"/>
      <c r="I16" s="149"/>
      <c r="J16" s="35">
        <f t="shared" ref="J16:J22" si="0">U16</f>
        <v>0.2</v>
      </c>
      <c r="K16" s="91">
        <f t="shared" ref="K16:K22" si="1">IF(J16&gt;0,W16,"")</f>
        <v>44986</v>
      </c>
      <c r="L16" s="81">
        <f t="shared" ref="L16:L22" si="2">T16</f>
        <v>0.33</v>
      </c>
      <c r="M16" s="91">
        <f t="shared" ref="M16:M22" si="3">IF(L16&gt;0,W16,"")</f>
        <v>44986</v>
      </c>
      <c r="N16" s="81">
        <f t="shared" ref="N16:N22" si="4">S16</f>
        <v>0</v>
      </c>
      <c r="O16" s="36" t="str">
        <f t="shared" ref="O16:O22" si="5">IF(N16&gt;0,W16,"")</f>
        <v/>
      </c>
      <c r="P16" s="35"/>
      <c r="Q16" s="36"/>
      <c r="R16" s="37">
        <v>4.9800000000000004</v>
      </c>
      <c r="S16" s="81"/>
      <c r="T16" s="81">
        <v>0.33</v>
      </c>
      <c r="U16" s="37">
        <v>0.2</v>
      </c>
      <c r="V16" s="37"/>
      <c r="W16" s="91">
        <v>44986</v>
      </c>
      <c r="X16" s="54"/>
      <c r="Y16" s="38"/>
      <c r="Z16" s="37"/>
      <c r="AA16" s="37"/>
      <c r="AB16" s="41"/>
      <c r="AC16" s="59"/>
      <c r="AD16" s="38"/>
      <c r="AE16" s="54"/>
      <c r="AF16" s="151"/>
    </row>
    <row r="17" spans="1:33" s="33" customFormat="1" ht="23.1" customHeight="1" x14ac:dyDescent="0.25">
      <c r="A17" s="155"/>
      <c r="B17" s="112"/>
      <c r="C17" s="115"/>
      <c r="D17" s="118"/>
      <c r="E17" s="120"/>
      <c r="F17" s="122"/>
      <c r="G17" s="135"/>
      <c r="H17" s="135"/>
      <c r="I17" s="149"/>
      <c r="J17" s="35">
        <f t="shared" si="0"/>
        <v>0.2</v>
      </c>
      <c r="K17" s="91">
        <f t="shared" si="1"/>
        <v>45017</v>
      </c>
      <c r="L17" s="81">
        <f t="shared" si="2"/>
        <v>0.33</v>
      </c>
      <c r="M17" s="91">
        <f t="shared" si="3"/>
        <v>45017</v>
      </c>
      <c r="N17" s="81">
        <f t="shared" si="4"/>
        <v>0.05</v>
      </c>
      <c r="O17" s="91">
        <f t="shared" si="5"/>
        <v>45017</v>
      </c>
      <c r="P17" s="35"/>
      <c r="Q17" s="36"/>
      <c r="R17" s="37">
        <v>4.9800000000000004</v>
      </c>
      <c r="S17" s="81">
        <v>0.05</v>
      </c>
      <c r="T17" s="81">
        <v>0.33</v>
      </c>
      <c r="U17" s="37">
        <v>0.2</v>
      </c>
      <c r="V17" s="37"/>
      <c r="W17" s="91">
        <v>45017</v>
      </c>
      <c r="X17" s="54"/>
      <c r="Y17" s="38"/>
      <c r="Z17" s="37"/>
      <c r="AA17" s="37"/>
      <c r="AB17" s="41"/>
      <c r="AC17" s="59"/>
      <c r="AD17" s="38"/>
      <c r="AE17" s="54"/>
      <c r="AF17" s="151"/>
    </row>
    <row r="18" spans="1:33" s="33" customFormat="1" ht="23.1" customHeight="1" x14ac:dyDescent="0.25">
      <c r="A18" s="155"/>
      <c r="B18" s="112"/>
      <c r="C18" s="115"/>
      <c r="D18" s="118"/>
      <c r="E18" s="120"/>
      <c r="F18" s="122"/>
      <c r="G18" s="135"/>
      <c r="H18" s="135"/>
      <c r="I18" s="149"/>
      <c r="J18" s="35">
        <f t="shared" si="0"/>
        <v>0.2</v>
      </c>
      <c r="K18" s="91">
        <f t="shared" si="1"/>
        <v>45108</v>
      </c>
      <c r="L18" s="81">
        <f t="shared" si="2"/>
        <v>0.33</v>
      </c>
      <c r="M18" s="91">
        <f t="shared" si="3"/>
        <v>45108</v>
      </c>
      <c r="N18" s="81">
        <f t="shared" si="4"/>
        <v>0.05</v>
      </c>
      <c r="O18" s="91">
        <f t="shared" si="5"/>
        <v>45108</v>
      </c>
      <c r="P18" s="35"/>
      <c r="Q18" s="36"/>
      <c r="R18" s="37">
        <v>4.9800000000000004</v>
      </c>
      <c r="S18" s="81">
        <v>0.05</v>
      </c>
      <c r="T18" s="81">
        <v>0.33</v>
      </c>
      <c r="U18" s="37">
        <v>0.2</v>
      </c>
      <c r="V18" s="37"/>
      <c r="W18" s="91">
        <v>45108</v>
      </c>
      <c r="X18" s="54"/>
      <c r="Y18" s="38"/>
      <c r="Z18" s="37"/>
      <c r="AA18" s="37"/>
      <c r="AB18" s="41"/>
      <c r="AC18" s="59"/>
      <c r="AD18" s="38"/>
      <c r="AE18" s="54"/>
      <c r="AF18" s="151"/>
    </row>
    <row r="19" spans="1:33" s="33" customFormat="1" ht="23.1" customHeight="1" x14ac:dyDescent="0.25">
      <c r="A19" s="155"/>
      <c r="B19" s="112"/>
      <c r="C19" s="115"/>
      <c r="D19" s="118"/>
      <c r="E19" s="120"/>
      <c r="F19" s="122"/>
      <c r="G19" s="135"/>
      <c r="H19" s="135"/>
      <c r="I19" s="149"/>
      <c r="J19" s="35">
        <f t="shared" si="0"/>
        <v>0.2</v>
      </c>
      <c r="K19" s="91">
        <f t="shared" si="1"/>
        <v>45139</v>
      </c>
      <c r="L19" s="81">
        <f t="shared" si="2"/>
        <v>0.33</v>
      </c>
      <c r="M19" s="91">
        <f t="shared" si="3"/>
        <v>45139</v>
      </c>
      <c r="N19" s="81">
        <f t="shared" si="4"/>
        <v>0</v>
      </c>
      <c r="O19" s="36" t="str">
        <f t="shared" si="5"/>
        <v/>
      </c>
      <c r="P19" s="35"/>
      <c r="Q19" s="36"/>
      <c r="R19" s="37">
        <v>5.36</v>
      </c>
      <c r="S19" s="81"/>
      <c r="T19" s="81">
        <v>0.33</v>
      </c>
      <c r="U19" s="37">
        <v>0.2</v>
      </c>
      <c r="V19" s="37"/>
      <c r="W19" s="91">
        <v>45139</v>
      </c>
      <c r="X19" s="54"/>
      <c r="Y19" s="38"/>
      <c r="Z19" s="37"/>
      <c r="AA19" s="37"/>
      <c r="AB19" s="41"/>
      <c r="AC19" s="59"/>
      <c r="AD19" s="38"/>
      <c r="AE19" s="54"/>
      <c r="AF19" s="151"/>
    </row>
    <row r="20" spans="1:33" s="33" customFormat="1" ht="23.1" customHeight="1" x14ac:dyDescent="0.25">
      <c r="A20" s="155"/>
      <c r="B20" s="112"/>
      <c r="C20" s="115"/>
      <c r="D20" s="118"/>
      <c r="E20" s="120"/>
      <c r="F20" s="122"/>
      <c r="G20" s="135"/>
      <c r="H20" s="135"/>
      <c r="I20" s="149"/>
      <c r="J20" s="35">
        <f t="shared" si="0"/>
        <v>0.2</v>
      </c>
      <c r="K20" s="91">
        <f t="shared" si="1"/>
        <v>45352</v>
      </c>
      <c r="L20" s="81">
        <f t="shared" si="2"/>
        <v>0.34</v>
      </c>
      <c r="M20" s="91">
        <f t="shared" si="3"/>
        <v>45352</v>
      </c>
      <c r="N20" s="81">
        <f t="shared" si="4"/>
        <v>0</v>
      </c>
      <c r="O20" s="36" t="str">
        <f t="shared" si="5"/>
        <v/>
      </c>
      <c r="P20" s="35"/>
      <c r="Q20" s="36"/>
      <c r="R20" s="37">
        <v>5.36</v>
      </c>
      <c r="S20" s="81"/>
      <c r="T20" s="81">
        <v>0.34</v>
      </c>
      <c r="U20" s="37">
        <v>0.2</v>
      </c>
      <c r="V20" s="37"/>
      <c r="W20" s="91">
        <v>45352</v>
      </c>
      <c r="X20" s="54"/>
      <c r="Y20" s="38"/>
      <c r="Z20" s="37"/>
      <c r="AA20" s="37"/>
      <c r="AB20" s="41"/>
      <c r="AC20" s="59"/>
      <c r="AD20" s="38"/>
      <c r="AE20" s="54"/>
      <c r="AF20" s="151"/>
    </row>
    <row r="21" spans="1:33" s="33" customFormat="1" ht="23.1" customHeight="1" x14ac:dyDescent="0.25">
      <c r="A21" s="155"/>
      <c r="B21" s="112"/>
      <c r="C21" s="115"/>
      <c r="D21" s="118"/>
      <c r="E21" s="120"/>
      <c r="F21" s="122"/>
      <c r="G21" s="135"/>
      <c r="H21" s="135"/>
      <c r="I21" s="149"/>
      <c r="J21" s="35">
        <f t="shared" si="0"/>
        <v>0.2</v>
      </c>
      <c r="K21" s="91">
        <f t="shared" si="1"/>
        <v>45474</v>
      </c>
      <c r="L21" s="81">
        <f t="shared" si="2"/>
        <v>0.34</v>
      </c>
      <c r="M21" s="91">
        <f t="shared" si="3"/>
        <v>45474</v>
      </c>
      <c r="N21" s="81">
        <f t="shared" si="4"/>
        <v>0</v>
      </c>
      <c r="O21" s="36" t="str">
        <f t="shared" si="5"/>
        <v/>
      </c>
      <c r="P21" s="35"/>
      <c r="Q21" s="36"/>
      <c r="R21" s="37">
        <v>5.36</v>
      </c>
      <c r="S21" s="81"/>
      <c r="T21" s="81">
        <v>0.34</v>
      </c>
      <c r="U21" s="37">
        <v>0.2</v>
      </c>
      <c r="V21" s="37"/>
      <c r="W21" s="91">
        <v>45474</v>
      </c>
      <c r="X21" s="54"/>
      <c r="Y21" s="38"/>
      <c r="Z21" s="37"/>
      <c r="AA21" s="37"/>
      <c r="AB21" s="41"/>
      <c r="AC21" s="59"/>
      <c r="AD21" s="38"/>
      <c r="AE21" s="54"/>
      <c r="AF21" s="151"/>
    </row>
    <row r="22" spans="1:33" s="33" customFormat="1" ht="23.1" customHeight="1" x14ac:dyDescent="0.25">
      <c r="A22" s="155"/>
      <c r="B22" s="112"/>
      <c r="C22" s="115"/>
      <c r="D22" s="118"/>
      <c r="E22" s="120"/>
      <c r="F22" s="122"/>
      <c r="G22" s="135"/>
      <c r="H22" s="135"/>
      <c r="I22" s="149"/>
      <c r="J22" s="35">
        <f t="shared" si="0"/>
        <v>0</v>
      </c>
      <c r="K22" s="36" t="str">
        <f t="shared" si="1"/>
        <v/>
      </c>
      <c r="L22" s="81">
        <f t="shared" si="2"/>
        <v>0.34</v>
      </c>
      <c r="M22" s="91">
        <f t="shared" si="3"/>
        <v>45597</v>
      </c>
      <c r="N22" s="81">
        <f t="shared" si="4"/>
        <v>0</v>
      </c>
      <c r="O22" s="36" t="str">
        <f t="shared" si="5"/>
        <v/>
      </c>
      <c r="P22" s="35"/>
      <c r="Q22" s="36"/>
      <c r="R22" s="37">
        <v>5.36</v>
      </c>
      <c r="S22" s="81"/>
      <c r="T22" s="81">
        <v>0.34</v>
      </c>
      <c r="U22" s="37"/>
      <c r="V22" s="37"/>
      <c r="W22" s="91">
        <v>45597</v>
      </c>
      <c r="X22" s="54"/>
      <c r="Y22" s="38"/>
      <c r="Z22" s="37"/>
      <c r="AA22" s="37"/>
      <c r="AB22" s="41"/>
      <c r="AC22" s="59"/>
      <c r="AD22" s="38"/>
      <c r="AE22" s="54"/>
      <c r="AF22" s="151"/>
    </row>
    <row r="23" spans="1:33" s="33" customFormat="1" ht="23.1" customHeight="1" x14ac:dyDescent="0.25">
      <c r="A23" s="155"/>
      <c r="B23" s="112"/>
      <c r="C23" s="115"/>
      <c r="D23" s="118"/>
      <c r="E23" s="120"/>
      <c r="F23" s="122"/>
      <c r="G23" s="135"/>
      <c r="H23" s="135"/>
      <c r="I23" s="149"/>
      <c r="J23" s="35">
        <f>U23</f>
        <v>0</v>
      </c>
      <c r="K23" s="36" t="str">
        <f>IF(J23&gt;0,W23,"")</f>
        <v/>
      </c>
      <c r="L23" s="81">
        <f>T23</f>
        <v>0.35</v>
      </c>
      <c r="M23" s="91">
        <f>IF(L23&gt;0,W23,"")</f>
        <v>45717</v>
      </c>
      <c r="N23" s="81">
        <f>S23</f>
        <v>0</v>
      </c>
      <c r="O23" s="36" t="str">
        <f>IF(N23&gt;0,W23,"")</f>
        <v/>
      </c>
      <c r="P23" s="35"/>
      <c r="Q23" s="36"/>
      <c r="R23" s="37">
        <v>5.36</v>
      </c>
      <c r="S23" s="81"/>
      <c r="T23" s="81">
        <v>0.35</v>
      </c>
      <c r="U23" s="37"/>
      <c r="V23" s="37"/>
      <c r="W23" s="91">
        <v>45717</v>
      </c>
      <c r="X23" s="54"/>
      <c r="Y23" s="38"/>
      <c r="Z23" s="37"/>
      <c r="AA23" s="37"/>
      <c r="AB23" s="41"/>
      <c r="AC23" s="59"/>
      <c r="AD23" s="38"/>
      <c r="AE23" s="54"/>
      <c r="AF23" s="151"/>
    </row>
    <row r="24" spans="1:33" s="49" customFormat="1" ht="18" customHeight="1" x14ac:dyDescent="0.25">
      <c r="A24" s="123" t="s">
        <v>51</v>
      </c>
      <c r="B24" s="123"/>
      <c r="C24" s="105"/>
      <c r="D24" s="106"/>
      <c r="E24" s="106"/>
      <c r="F24" s="106"/>
      <c r="G24" s="106"/>
      <c r="H24" s="106"/>
      <c r="I24" s="106"/>
      <c r="J24" s="106"/>
      <c r="K24" s="107"/>
      <c r="L24" s="97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9"/>
      <c r="AB24" s="136"/>
      <c r="AC24" s="124"/>
      <c r="AD24" s="126">
        <f>AD13</f>
        <v>0</v>
      </c>
      <c r="AE24" s="95">
        <f>AE13</f>
        <v>343902176</v>
      </c>
      <c r="AF24" s="95"/>
      <c r="AG24" s="48"/>
    </row>
    <row r="25" spans="1:33" s="49" customFormat="1" ht="18" customHeight="1" x14ac:dyDescent="0.25">
      <c r="A25" s="123"/>
      <c r="B25" s="123"/>
      <c r="C25" s="108"/>
      <c r="D25" s="109"/>
      <c r="E25" s="109"/>
      <c r="F25" s="109"/>
      <c r="G25" s="109"/>
      <c r="H25" s="109"/>
      <c r="I25" s="109"/>
      <c r="J25" s="109"/>
      <c r="K25" s="110"/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2"/>
      <c r="AB25" s="137"/>
      <c r="AC25" s="125"/>
      <c r="AD25" s="127"/>
      <c r="AE25" s="96"/>
      <c r="AF25" s="96"/>
      <c r="AG25" s="48"/>
    </row>
    <row r="26" spans="1:33" x14ac:dyDescent="0.25">
      <c r="AG26" s="28"/>
    </row>
    <row r="27" spans="1:33" x14ac:dyDescent="0.25">
      <c r="X27" s="51" t="s">
        <v>26</v>
      </c>
      <c r="AG27" s="28"/>
    </row>
  </sheetData>
  <mergeCells count="43">
    <mergeCell ref="G13:G23"/>
    <mergeCell ref="A1:F1"/>
    <mergeCell ref="A2:F2"/>
    <mergeCell ref="A13:A23"/>
    <mergeCell ref="B7:B8"/>
    <mergeCell ref="C7:C8"/>
    <mergeCell ref="A7:A8"/>
    <mergeCell ref="D7:D8"/>
    <mergeCell ref="AB7:AB8"/>
    <mergeCell ref="E7:E8"/>
    <mergeCell ref="F7:F8"/>
    <mergeCell ref="G7:G8"/>
    <mergeCell ref="H7:I7"/>
    <mergeCell ref="X7:X8"/>
    <mergeCell ref="R7:W7"/>
    <mergeCell ref="N7:O7"/>
    <mergeCell ref="P7:Q7"/>
    <mergeCell ref="Y7:Z7"/>
    <mergeCell ref="J7:K7"/>
    <mergeCell ref="AA7:AA8"/>
    <mergeCell ref="H13:H23"/>
    <mergeCell ref="AB24:AB25"/>
    <mergeCell ref="AF7:AF8"/>
    <mergeCell ref="AC7:AD7"/>
    <mergeCell ref="I13:I23"/>
    <mergeCell ref="AF13:AF23"/>
    <mergeCell ref="AE7:AE8"/>
    <mergeCell ref="B13:B23"/>
    <mergeCell ref="C13:C23"/>
    <mergeCell ref="D13:D23"/>
    <mergeCell ref="E13:E23"/>
    <mergeCell ref="F13:F23"/>
    <mergeCell ref="A24:B25"/>
    <mergeCell ref="AE24:AE25"/>
    <mergeCell ref="AF24:AF25"/>
    <mergeCell ref="L24:AA25"/>
    <mergeCell ref="M1:V1"/>
    <mergeCell ref="M2:V2"/>
    <mergeCell ref="F4:AB4"/>
    <mergeCell ref="C24:K25"/>
    <mergeCell ref="AC24:AC25"/>
    <mergeCell ref="AD24:AD25"/>
    <mergeCell ref="L7:M7"/>
  </mergeCells>
  <phoneticPr fontId="0" type="noConversion"/>
  <pageMargins left="0.21" right="0.2" top="0.19" bottom="0.17" header="0.2" footer="0.17"/>
  <pageSetup paperSize="9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UBND TINH</vt:lpstr>
      <vt:lpstr>'UBND TINH'!Print_Titles</vt:lpstr>
    </vt:vector>
  </TitlesOfParts>
  <Company>SNV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LDAP2</dc:creator>
  <cp:lastModifiedBy>HP</cp:lastModifiedBy>
  <cp:lastPrinted>2025-04-24T02:44:57Z</cp:lastPrinted>
  <dcterms:created xsi:type="dcterms:W3CDTF">2008-02-25T07:39:37Z</dcterms:created>
  <dcterms:modified xsi:type="dcterms:W3CDTF">2025-04-24T02:45:45Z</dcterms:modified>
</cp:coreProperties>
</file>