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Id4" /><Relationship Type="http://schemas.openxmlformats.org/package/2006/relationships/digital-signature/origin" Target="/package/services/digital-signature/origin.psdsor" Id="R8fff393d770b45a7" /></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16" windowHeight="9480"/>
  </bookViews>
  <sheets>
    <sheet name="DM ĐC QH 2030" sheetId="2" r:id="rId1"/>
  </sheets>
  <externalReferences>
    <externalReference r:id="rId2"/>
  </externalReferences>
  <definedNames>
    <definedName name="_______A66000" localSheetId="0">'[1]MTO REV.2(ARMOR)'!#REF!</definedName>
    <definedName name="_______A66000">'[1]MTO REV.2(ARMOR)'!#REF!</definedName>
    <definedName name="_______A67000" localSheetId="0">'[1]MTO REV.2(ARMOR)'!#REF!</definedName>
    <definedName name="_______A67000">'[1]MTO REV.2(ARMOR)'!#REF!</definedName>
    <definedName name="_______A68000" localSheetId="0">'[1]MTO REV.2(ARMOR)'!#REF!</definedName>
    <definedName name="_______A68000">'[1]MTO REV.2(ARMOR)'!#REF!</definedName>
    <definedName name="_xlnm.Print_Titles" localSheetId="0">'DM ĐC QH 2030'!$5:$6</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2" l="1"/>
  <c r="C39" i="2"/>
  <c r="F37" i="2"/>
  <c r="C37" i="2"/>
  <c r="F35" i="2"/>
  <c r="C35" i="2"/>
  <c r="F33" i="2"/>
  <c r="C33" i="2"/>
  <c r="F30" i="2"/>
  <c r="F13" i="2" s="1"/>
  <c r="C30" i="2"/>
  <c r="F27" i="2"/>
  <c r="C27" i="2"/>
  <c r="F24" i="2"/>
  <c r="C24" i="2"/>
  <c r="F17" i="2"/>
  <c r="C17" i="2"/>
  <c r="A16" i="2"/>
  <c r="A18" i="2" s="1"/>
  <c r="A19" i="2" s="1"/>
  <c r="A20" i="2" s="1"/>
  <c r="A21" i="2" s="1"/>
  <c r="A22" i="2" s="1"/>
  <c r="A23" i="2" s="1"/>
  <c r="A25" i="2" s="1"/>
  <c r="A26" i="2" s="1"/>
  <c r="A28" i="2" s="1"/>
  <c r="A29" i="2" s="1"/>
  <c r="A31" i="2" s="1"/>
  <c r="A32" i="2" s="1"/>
  <c r="A34" i="2" s="1"/>
  <c r="A36" i="2" s="1"/>
  <c r="A38" i="2" s="1"/>
  <c r="A40" i="2" s="1"/>
  <c r="A15" i="2"/>
  <c r="F14" i="2"/>
  <c r="C14" i="2"/>
  <c r="C13" i="2"/>
  <c r="F11" i="2"/>
  <c r="F7" i="2" s="1"/>
  <c r="F8" i="2"/>
</calcChain>
</file>

<file path=xl/sharedStrings.xml><?xml version="1.0" encoding="utf-8"?>
<sst xmlns="http://schemas.openxmlformats.org/spreadsheetml/2006/main" count="119" uniqueCount="74">
  <si>
    <t>HUYỆN MANG THÍT, TỈNH VĨNH LONG</t>
  </si>
  <si>
    <t xml:space="preserve">STT </t>
  </si>
  <si>
    <t>Tên công trình, dự án</t>
  </si>
  <si>
    <t>Diện tích (ha)</t>
  </si>
  <si>
    <t>Địa điểm (xã, thị trấn)</t>
  </si>
  <si>
    <t>I</t>
  </si>
  <si>
    <t>Công trình, dự án bổ sung mới</t>
  </si>
  <si>
    <t>Trụ sở làm việc lực lượng Công an đảm bảo ANTT,  PCCC&amp; CNCH Cụm công nghiệp Hòa Tịnh</t>
  </si>
  <si>
    <t>Xã Hòa Tịnh</t>
  </si>
  <si>
    <t>Trụ sở làm việc lực lượng Công an đảm bảo ANTT,  PCCC&amp; CNCH Khu công nghiệp An Định</t>
  </si>
  <si>
    <t>Xã An Phước</t>
  </si>
  <si>
    <t>Đường dây 110KV xuất trạm 220 KV Vĩnh Long 3 TRANSIT vào đường dây 110 KV Vĩnh Long rẻ Tam Bình - Vũng Liêm</t>
  </si>
  <si>
    <t>Xã Tân Long Hội</t>
  </si>
  <si>
    <t>II</t>
  </si>
  <si>
    <t>Công trình, dự án điều chỉnh vị trí, mở rộng</t>
  </si>
  <si>
    <t>Tuyến tránh Quốc lộ 57 (đường dẫn cầu Đình Khao)</t>
  </si>
  <si>
    <t>Xã Bình Phước, Hòa Tịnh, Mỹ An</t>
  </si>
  <si>
    <t>Cầu Đình Khao</t>
  </si>
  <si>
    <t>Xã Mỹ An</t>
  </si>
  <si>
    <t>Đường D7</t>
  </si>
  <si>
    <t>Thị trấn Cái Nhum</t>
  </si>
  <si>
    <t>Trường Trung Học Cơ Sở Nhơn Phú (Nâng cấp Mở rộng )</t>
  </si>
  <si>
    <t>Xã Nhơn Phú</t>
  </si>
  <si>
    <t>Trường Trung Học Cơ Sở Nhơn Phú (Nâng cấp Mở rộng)</t>
  </si>
  <si>
    <t>Trung tâm Văn hóa - Thể thao xã Tân Long</t>
  </si>
  <si>
    <t>Xã Tân Long</t>
  </si>
  <si>
    <t>Trụ sở Công an xã Mỹ An</t>
  </si>
  <si>
    <t>Trụ sở Công an xã Nhơn Phú</t>
  </si>
  <si>
    <t>Cầu Quới An trên Đường tỉnh 902</t>
  </si>
  <si>
    <t>Xã Chánh An</t>
  </si>
  <si>
    <t>Đường dẫn vào cầu Quới An</t>
  </si>
  <si>
    <t>Đường tỉnh 907, tỉnh Vĩnh Long (giai đoạn 2)</t>
  </si>
  <si>
    <t>Xã Nhơn Phú, Hòa Tịnh, thị trấn Cái Nhum</t>
  </si>
  <si>
    <t>Hoàn thiện Dự án Đê bao sông Măng Thít tỉnh Vĩnh Long (giai đoạn 2) trong điều kiện biến đổi khi hậu - Kè bảo vệ bờ sông Hậu. Hạng mục (Cống Cái Nhum và công Chánh Thuận) và Xây dựng tuyến Đê bao sông Cổ Chiên</t>
  </si>
  <si>
    <t>Xã Mỹ An, Mỹ Phước, An Phước, Chánh An, Tân An Hội và thị trấn Cái Nhum</t>
  </si>
  <si>
    <t>Hoàn thiện Dự án Đê bao sông Măng Thít tỉnh Vĩnh Long (giai đoạn 2) trong điều kiện biến đổi khi hậu - Kè bảo vệ bờ sông Hậu. Hạng mục (Cống Cái Nhum và công Chánh Thuận) và Xây dựng tuyến Đê bao sông Cổ Chiên từ Cống Hòa Phú xã An Phước và xã Chánh An). Các cống (cống Rạch Rít 2, xã Chánh An), (cống Rạch Rít 1, Cống Hòa Phú, cống kênh 26/3, cống Thủy Thuận, xã An Phước), cống Cái Kè, cống Bà Bổn, cống Cái Tranh, cống Thầy Cai, cống Cái Cạn, xã Mỹ Phước), cống Vòi Voi, cống Cái Lóc, xã Mỹ An)</t>
  </si>
  <si>
    <t>HTTL Thanh Đức - Long Mỹ huyện Long Hồ và huyện Mang Thít</t>
  </si>
  <si>
    <t xml:space="preserve">Hệ thống cấp nước tập trung liên xã Mỹ An 3 </t>
  </si>
  <si>
    <t>Xã Mỹ Phước</t>
  </si>
  <si>
    <t>Trường tiểu học Bình Phước C</t>
  </si>
  <si>
    <t>Xã Bình Phước</t>
  </si>
  <si>
    <t>Trung tâm Văn hóa - thể thao xã Nhơn Phú</t>
  </si>
  <si>
    <t>Trung tâm hành chính xã Tân An Hội</t>
  </si>
  <si>
    <t>Xã Tân An Hội</t>
  </si>
  <si>
    <t>Tái định cư và nhà ở xã hội tại xã Hòa Tịnh, huyện Mang Thít</t>
  </si>
  <si>
    <t>Tái định cư và nhà ở xã hội Cụm công nghiệp Hòa Tịnh</t>
  </si>
  <si>
    <t>Công trình, dự án có điều chỉnh so với quy hoạch được phê duyệt</t>
  </si>
  <si>
    <t>Theo quy hoạch sử dụng đất đến năm 2030 được UBND tỉnh phê duyệt (Quyết định số 2574/QĐ-UBND ngày 06/12/2022)</t>
  </si>
  <si>
    <t>Sau khi điều chỉnh quy hoạch sử dụng đất đến năm 2030</t>
  </si>
  <si>
    <t>Ghi chú</t>
  </si>
  <si>
    <t>I.1</t>
  </si>
  <si>
    <t>Công trình, dự án vì mục đích an ninh</t>
  </si>
  <si>
    <t>I.2</t>
  </si>
  <si>
    <t>Công trình, dự án năng lượng, chiếu sáng công cộng</t>
  </si>
  <si>
    <t>II.1</t>
  </si>
  <si>
    <t>II.2</t>
  </si>
  <si>
    <t>Công trình, dự án giao thông</t>
  </si>
  <si>
    <t>II.3</t>
  </si>
  <si>
    <t>Công trình, dự án thủy lợi</t>
  </si>
  <si>
    <t>II.4</t>
  </si>
  <si>
    <t>Công trình, dự án xây dựng cơ sở giáo dục, đào tạo</t>
  </si>
  <si>
    <t>II.5</t>
  </si>
  <si>
    <t>Công trình, dự án xây dựng cơ sở văn hóa</t>
  </si>
  <si>
    <t>II.6</t>
  </si>
  <si>
    <t>Công trình, dự án cấp nước</t>
  </si>
  <si>
    <t>II.7</t>
  </si>
  <si>
    <t>Công trình, dự án cụm công nghiệp</t>
  </si>
  <si>
    <t>Cụm công nghiệp Hòa Tịnh</t>
  </si>
  <si>
    <t>II.8</t>
  </si>
  <si>
    <t>Công trình, dự án xây dựng trụ sở cơ quan</t>
  </si>
  <si>
    <t>II.9</t>
  </si>
  <si>
    <t>Công trình, dự án nhà ở xã hội; dự án tái định cư</t>
  </si>
  <si>
    <t>DANH MỤC CÔNG TRÌNH, DỰ ÁN THỰC HIỆN ĐIỀU CHỈNH QUY HOẠCH SỬ DỤNG ĐẤT ĐẾN NĂM 2030</t>
  </si>
  <si>
    <t>(Kèm theo Quyết định số 380/QĐ-UBND ngày 10 tháng 3 năm 2025 của Ủy ban nhân dân tỉnh Vĩnh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</si>
</sst>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9">
    <font>
      <sz val="11"/>
      <color theme="1"/>
      <name val="Calibri"/>
      <charset val="134"/>
      <scheme val="minor"/>
    </font>
    <font>
      <sz val="7"/>
      <color theme="1"/>
      <name val="Calibri"/>
      <family val="2"/>
      <scheme val="minor"/>
    </font>
    <font>
      <b/>
      <sz val="10"/>
      <name val="Times New Roman"/>
      <family val="1"/>
    </font>
    <font>
      <sz val="10"/>
      <name val="Times New Roman"/>
      <family val="1"/>
    </font>
    <font>
      <sz val="11"/>
      <color indexed="8"/>
      <name val="Arial"/>
      <family val="2"/>
    </font>
    <font>
      <sz val="11"/>
      <color theme="1"/>
      <name val="Calibri"/>
      <family val="2"/>
      <scheme val="minor"/>
    </font>
    <font>
      <i/>
      <sz val="14"/>
      <color theme="1"/>
      <name val="Times New Roman"/>
      <family val="1"/>
      <charset val="163"/>
    </font>
    <font>
      <b/>
      <sz val="14"/>
      <color theme="1"/>
      <name val="Times New Roman"/>
      <family val="1"/>
    </font>
    <font>
      <b/>
      <i/>
      <sz val="10"/>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4" fillId="0" borderId="0"/>
    <xf numFmtId="0" fontId="5" fillId="0" borderId="0"/>
    <xf numFmtId="43" fontId="5" fillId="0" borderId="0" applyFont="0" applyFill="0" applyBorder="0" applyAlignment="0" applyProtection="0"/>
  </cellStyleXfs>
  <cellXfs count="20">
    <xf numFmtId="0" fontId="0" fillId="0" borderId="0" xfId="0">
      <alignment vertical="center"/>
    </xf>
    <xf numFmtId="0" fontId="0" fillId="0" borderId="0" xfId="0" applyFont="1" applyFill="1" applyAlignment="1"/>
    <xf numFmtId="0" fontId="0" fillId="0" borderId="0" xfId="0" applyFill="1" applyAlignment="1"/>
    <xf numFmtId="0" fontId="1" fillId="0" borderId="0" xfId="0" applyFont="1" applyFill="1" applyAlignment="1"/>
    <xf numFmtId="43" fontId="0" fillId="0" borderId="0" xfId="0" applyNumberFormat="1" applyFont="1" applyFill="1" applyAlignment="1"/>
    <xf numFmtId="43" fontId="2" fillId="0" borderId="1" xfId="2" applyNumberFormat="1" applyFont="1" applyFill="1" applyBorder="1" applyAlignment="1">
      <alignment horizontal="center" vertical="center" wrapText="1"/>
    </xf>
    <xf numFmtId="0" fontId="3" fillId="0" borderId="1" xfId="2" applyFont="1" applyFill="1" applyBorder="1" applyAlignment="1">
      <alignment horizontal="center" vertical="center" wrapText="1"/>
    </xf>
    <xf numFmtId="43" fontId="3" fillId="0" borderId="1" xfId="3" applyFont="1" applyFill="1" applyBorder="1" applyAlignment="1">
      <alignment horizontal="center" vertical="center" wrapText="1"/>
    </xf>
    <xf numFmtId="0" fontId="6" fillId="0" borderId="0" xfId="0" applyFont="1" applyFill="1" applyAlignment="1"/>
    <xf numFmtId="0" fontId="2"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43" fontId="8" fillId="0" borderId="1" xfId="2" applyNumberFormat="1" applyFont="1" applyFill="1" applyBorder="1" applyAlignment="1">
      <alignment horizontal="center" vertical="center" wrapText="1"/>
    </xf>
    <xf numFmtId="0" fontId="2" fillId="0" borderId="1" xfId="2" applyFont="1" applyFill="1" applyBorder="1" applyAlignment="1">
      <alignment horizontal="justify" vertical="center" wrapText="1"/>
    </xf>
    <xf numFmtId="0" fontId="8" fillId="0" borderId="1" xfId="2" applyFont="1" applyFill="1" applyBorder="1" applyAlignment="1">
      <alignment horizontal="justify" vertical="center" wrapText="1"/>
    </xf>
    <xf numFmtId="0" fontId="3" fillId="0" borderId="1" xfId="2" applyFont="1" applyFill="1" applyBorder="1" applyAlignment="1">
      <alignment horizontal="justify" vertical="center" wrapText="1"/>
    </xf>
    <xf numFmtId="0" fontId="3" fillId="0" borderId="1" xfId="0" applyFont="1" applyFill="1" applyBorder="1" applyAlignment="1">
      <alignment horizontal="justify" vertical="center" wrapText="1"/>
    </xf>
    <xf numFmtId="0" fontId="2" fillId="0" borderId="1" xfId="2" applyFont="1" applyFill="1" applyBorder="1" applyAlignment="1">
      <alignment horizontal="center" vertical="center" wrapText="1"/>
    </xf>
    <xf numFmtId="0" fontId="7" fillId="0" borderId="0" xfId="2" applyFont="1" applyFill="1" applyAlignment="1">
      <alignment horizontal="center"/>
    </xf>
    <xf numFmtId="0" fontId="6" fillId="0" borderId="0" xfId="0" applyFont="1" applyFill="1" applyAlignment="1">
      <alignment horizontal="center" wrapText="1"/>
    </xf>
    <xf numFmtId="0" fontId="6" fillId="0" borderId="0" xfId="0" applyFont="1" applyFill="1" applyAlignment="1">
      <alignment horizontal="center"/>
    </xf>
  </cellXfs>
  <cellStyles count="4">
    <cellStyle name="Comma 9" xfId="3"/>
    <cellStyle name="Normal" xfId="0" builtinId="0"/>
    <cellStyle name="Normal 2_bieu mau đieu tra KHSDĐ hang nam" xfId="1"/>
    <cellStyle name="Normal 8" xfId="2"/>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728883</xdr:colOff>
      <xdr:row>3</xdr:row>
      <xdr:rowOff>16564</xdr:rowOff>
    </xdr:from>
    <xdr:to>
      <xdr:col>4</xdr:col>
      <xdr:colOff>2277731</xdr:colOff>
      <xdr:row>3</xdr:row>
      <xdr:rowOff>16565</xdr:rowOff>
    </xdr:to>
    <xdr:cxnSp macro="">
      <xdr:nvCxnSpPr>
        <xdr:cNvPr id="3" name="Straight Connector 2"/>
        <xdr:cNvCxnSpPr/>
      </xdr:nvCxnSpPr>
      <xdr:spPr>
        <a:xfrm flipV="1">
          <a:off x="4083340" y="1002194"/>
          <a:ext cx="2451652"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ung%20Quat/Nhom%20GC/New%20Folder/My%20Documents/3533/99Q/99Q3657/99Q3299(RE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O REV.2(ARMOR)"/>
      <sheetName val="MTO REV.1(ARMOR)"/>
      <sheetName val="SUM-BQ-REV.1"/>
      <sheetName val="VENDOR-QUOTES"/>
      <sheetName val="HV SWGR &amp; MCC"/>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 val="PBD"/>
      <sheetName val="MTO REV.0(NON-ARMOR)"/>
      <sheetName val="MTO REV.0(ARMOR ON SHORE)"/>
      <sheetName val="CABLE"/>
      <sheetName val="SUM-BQ-REV.2"/>
      <sheetName val="Chiet tinh dz22"/>
      <sheetName val="CT Thang Mo"/>
      <sheetName val="CT  PL"/>
      <sheetName val="dongia (2)"/>
      <sheetName val="LKVL-CK-HT-GD1"/>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TONGKE-HT"/>
      <sheetName val="DG"/>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Chiet tinh dz3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showWhiteSpace="0" zoomScale="115" zoomScaleNormal="115" workbookViewId="0">
      <selection activeCell="A3" sqref="A3:H3"/>
    </sheetView>
  </sheetViews>
  <sheetFormatPr defaultColWidth="9" defaultRowHeight="14.4"/>
  <cols>
    <col min="1" max="1" width="4.44140625" style="1" customWidth="1"/>
    <col min="2" max="2" width="38.33203125" style="1" customWidth="1"/>
    <col min="3" max="3" width="7.5546875" style="1" customWidth="1"/>
    <col min="4" max="4" width="13.5546875" style="1" customWidth="1"/>
    <col min="5" max="5" width="67.44140625" style="1" customWidth="1"/>
    <col min="6" max="6" width="7.6640625" style="1" customWidth="1"/>
    <col min="7" max="7" width="13" style="1" customWidth="1"/>
    <col min="8" max="8" width="7.44140625" style="1" customWidth="1"/>
    <col min="9" max="16384" width="9" style="1"/>
  </cols>
  <sheetData>
    <row r="1" spans="1:12" ht="17.399999999999999">
      <c r="A1" s="17" t="s">
        <v>72</v>
      </c>
      <c r="B1" s="17"/>
      <c r="C1" s="17"/>
      <c r="D1" s="17"/>
      <c r="E1" s="17"/>
      <c r="F1" s="17"/>
      <c r="G1" s="17"/>
      <c r="H1" s="17"/>
    </row>
    <row r="2" spans="1:12" ht="17.399999999999999">
      <c r="A2" s="17" t="s">
        <v>0</v>
      </c>
      <c r="B2" s="17"/>
      <c r="C2" s="17"/>
      <c r="D2" s="17"/>
      <c r="E2" s="17"/>
      <c r="F2" s="17"/>
      <c r="G2" s="17"/>
      <c r="H2" s="17"/>
    </row>
    <row r="3" spans="1:12" ht="22.5" customHeight="1">
      <c r="A3" s="18" t="s">
        <v>73</v>
      </c>
      <c r="B3" s="19"/>
      <c r="C3" s="19"/>
      <c r="D3" s="19"/>
      <c r="E3" s="19"/>
      <c r="F3" s="19"/>
      <c r="G3" s="19"/>
      <c r="H3" s="19"/>
      <c r="I3" s="8"/>
      <c r="L3" s="4"/>
    </row>
    <row r="4" spans="1:12" s="2" customFormat="1">
      <c r="A4" s="1"/>
      <c r="B4" s="1"/>
      <c r="C4" s="1"/>
      <c r="D4" s="1"/>
      <c r="E4" s="1"/>
      <c r="F4" s="1"/>
      <c r="G4" s="1"/>
      <c r="H4" s="1"/>
    </row>
    <row r="5" spans="1:12" s="3" customFormat="1" ht="30" customHeight="1">
      <c r="A5" s="16" t="s">
        <v>1</v>
      </c>
      <c r="B5" s="16" t="s">
        <v>47</v>
      </c>
      <c r="C5" s="16"/>
      <c r="D5" s="16"/>
      <c r="E5" s="16" t="s">
        <v>48</v>
      </c>
      <c r="F5" s="16"/>
      <c r="G5" s="16"/>
      <c r="H5" s="16" t="s">
        <v>49</v>
      </c>
    </row>
    <row r="6" spans="1:12" s="3" customFormat="1" ht="30" customHeight="1">
      <c r="A6" s="16"/>
      <c r="B6" s="9" t="s">
        <v>2</v>
      </c>
      <c r="C6" s="9" t="s">
        <v>3</v>
      </c>
      <c r="D6" s="9" t="s">
        <v>4</v>
      </c>
      <c r="E6" s="9" t="s">
        <v>2</v>
      </c>
      <c r="F6" s="9" t="s">
        <v>3</v>
      </c>
      <c r="G6" s="9" t="s">
        <v>4</v>
      </c>
      <c r="H6" s="16"/>
    </row>
    <row r="7" spans="1:12" s="3" customFormat="1" ht="13.2">
      <c r="A7" s="9" t="s">
        <v>5</v>
      </c>
      <c r="B7" s="12" t="s">
        <v>6</v>
      </c>
      <c r="C7" s="9"/>
      <c r="D7" s="9"/>
      <c r="E7" s="12" t="s">
        <v>6</v>
      </c>
      <c r="F7" s="5">
        <f>F8+F11</f>
        <v>1.56</v>
      </c>
      <c r="G7" s="9"/>
      <c r="H7" s="9"/>
    </row>
    <row r="8" spans="1:12">
      <c r="A8" s="10" t="s">
        <v>50</v>
      </c>
      <c r="B8" s="13" t="s">
        <v>51</v>
      </c>
      <c r="C8" s="10"/>
      <c r="D8" s="10"/>
      <c r="E8" s="13"/>
      <c r="F8" s="11">
        <f>SUM(F9:F10)</f>
        <v>1.5</v>
      </c>
      <c r="G8" s="10"/>
      <c r="H8" s="10"/>
    </row>
    <row r="9" spans="1:12" ht="28.5" customHeight="1">
      <c r="A9" s="6">
        <v>1</v>
      </c>
      <c r="B9" s="14"/>
      <c r="C9" s="7"/>
      <c r="D9" s="7"/>
      <c r="E9" s="14" t="s">
        <v>7</v>
      </c>
      <c r="F9" s="7">
        <v>0.5</v>
      </c>
      <c r="G9" s="7" t="s">
        <v>8</v>
      </c>
      <c r="H9" s="6"/>
    </row>
    <row r="10" spans="1:12" ht="31.5" customHeight="1">
      <c r="A10" s="6">
        <v>2</v>
      </c>
      <c r="B10" s="14"/>
      <c r="C10" s="7"/>
      <c r="D10" s="7"/>
      <c r="E10" s="14" t="s">
        <v>9</v>
      </c>
      <c r="F10" s="7">
        <v>1</v>
      </c>
      <c r="G10" s="7" t="s">
        <v>10</v>
      </c>
      <c r="H10" s="6"/>
    </row>
    <row r="11" spans="1:12" s="3" customFormat="1" ht="27.6">
      <c r="A11" s="10" t="s">
        <v>52</v>
      </c>
      <c r="B11" s="13" t="s">
        <v>53</v>
      </c>
      <c r="C11" s="10"/>
      <c r="D11" s="10"/>
      <c r="E11" s="13"/>
      <c r="F11" s="11">
        <f>F12</f>
        <v>0.06</v>
      </c>
      <c r="G11" s="10"/>
      <c r="H11" s="10"/>
    </row>
    <row r="12" spans="1:12" ht="28.5" customHeight="1">
      <c r="A12" s="6">
        <v>3</v>
      </c>
      <c r="B12" s="14"/>
      <c r="C12" s="7"/>
      <c r="D12" s="7"/>
      <c r="E12" s="14" t="s">
        <v>11</v>
      </c>
      <c r="F12" s="7">
        <v>0.06</v>
      </c>
      <c r="G12" s="7" t="s">
        <v>12</v>
      </c>
      <c r="H12" s="6"/>
    </row>
    <row r="13" spans="1:12" ht="26.4">
      <c r="A13" s="9" t="s">
        <v>13</v>
      </c>
      <c r="B13" s="12" t="s">
        <v>46</v>
      </c>
      <c r="C13" s="5">
        <f>C14+C17+C24+C27+C30+C33+C35+C37+C39</f>
        <v>159.49</v>
      </c>
      <c r="D13" s="9"/>
      <c r="E13" s="12" t="s">
        <v>14</v>
      </c>
      <c r="F13" s="5">
        <f>F14+F17+F24+F27+F30+F33+F35+F37+F39</f>
        <v>175.41</v>
      </c>
      <c r="G13" s="9"/>
      <c r="H13" s="9"/>
    </row>
    <row r="14" spans="1:12">
      <c r="A14" s="10" t="s">
        <v>54</v>
      </c>
      <c r="B14" s="13" t="s">
        <v>51</v>
      </c>
      <c r="C14" s="11">
        <f>SUM(C15:C16)</f>
        <v>0.32</v>
      </c>
      <c r="D14" s="10"/>
      <c r="E14" s="13"/>
      <c r="F14" s="11">
        <f>SUM(F15:F16)</f>
        <v>0.33</v>
      </c>
      <c r="G14" s="10"/>
      <c r="H14" s="10"/>
    </row>
    <row r="15" spans="1:12">
      <c r="A15" s="6">
        <f>A12+1</f>
        <v>4</v>
      </c>
      <c r="B15" s="14" t="s">
        <v>26</v>
      </c>
      <c r="C15" s="7">
        <v>0.13</v>
      </c>
      <c r="D15" s="7" t="s">
        <v>18</v>
      </c>
      <c r="E15" s="14" t="s">
        <v>26</v>
      </c>
      <c r="F15" s="7">
        <v>0.13</v>
      </c>
      <c r="G15" s="7" t="s">
        <v>18</v>
      </c>
      <c r="H15" s="6"/>
    </row>
    <row r="16" spans="1:12">
      <c r="A16" s="6">
        <f>A15+1</f>
        <v>5</v>
      </c>
      <c r="B16" s="14" t="s">
        <v>27</v>
      </c>
      <c r="C16" s="7">
        <v>0.19</v>
      </c>
      <c r="D16" s="7" t="s">
        <v>22</v>
      </c>
      <c r="E16" s="14" t="s">
        <v>27</v>
      </c>
      <c r="F16" s="7">
        <v>0.2</v>
      </c>
      <c r="G16" s="7" t="s">
        <v>22</v>
      </c>
      <c r="H16" s="6"/>
    </row>
    <row r="17" spans="1:8">
      <c r="A17" s="10" t="s">
        <v>55</v>
      </c>
      <c r="B17" s="13" t="s">
        <v>56</v>
      </c>
      <c r="C17" s="11">
        <f>SUM(C18:C23)</f>
        <v>49.22</v>
      </c>
      <c r="D17" s="10"/>
      <c r="E17" s="13"/>
      <c r="F17" s="11">
        <f>SUM(F18:F23)</f>
        <v>65.27</v>
      </c>
      <c r="G17" s="10"/>
      <c r="H17" s="10"/>
    </row>
    <row r="18" spans="1:8" ht="39.6">
      <c r="A18" s="6">
        <f>A16+1</f>
        <v>6</v>
      </c>
      <c r="B18" s="14" t="s">
        <v>15</v>
      </c>
      <c r="C18" s="7">
        <v>20.440000000000001</v>
      </c>
      <c r="D18" s="7" t="s">
        <v>16</v>
      </c>
      <c r="E18" s="14" t="s">
        <v>15</v>
      </c>
      <c r="F18" s="7">
        <v>23.25</v>
      </c>
      <c r="G18" s="7" t="s">
        <v>16</v>
      </c>
      <c r="H18" s="6"/>
    </row>
    <row r="19" spans="1:8">
      <c r="A19" s="6">
        <f>A18+1</f>
        <v>7</v>
      </c>
      <c r="B19" s="14" t="s">
        <v>17</v>
      </c>
      <c r="C19" s="7">
        <v>2.2200000000000002</v>
      </c>
      <c r="D19" s="7" t="s">
        <v>18</v>
      </c>
      <c r="E19" s="14" t="s">
        <v>17</v>
      </c>
      <c r="F19" s="7">
        <v>6.63</v>
      </c>
      <c r="G19" s="7" t="s">
        <v>18</v>
      </c>
      <c r="H19" s="6"/>
    </row>
    <row r="20" spans="1:8" ht="26.4">
      <c r="A20" s="6">
        <f t="shared" ref="A20:A23" si="0">A19+1</f>
        <v>8</v>
      </c>
      <c r="B20" s="14" t="s">
        <v>19</v>
      </c>
      <c r="C20" s="7">
        <v>0.46</v>
      </c>
      <c r="D20" s="7" t="s">
        <v>20</v>
      </c>
      <c r="E20" s="14" t="s">
        <v>19</v>
      </c>
      <c r="F20" s="7">
        <v>1.94</v>
      </c>
      <c r="G20" s="7" t="s">
        <v>20</v>
      </c>
      <c r="H20" s="6"/>
    </row>
    <row r="21" spans="1:8">
      <c r="A21" s="6">
        <f t="shared" si="0"/>
        <v>9</v>
      </c>
      <c r="B21" s="14" t="s">
        <v>28</v>
      </c>
      <c r="C21" s="7">
        <v>3.5</v>
      </c>
      <c r="D21" s="7" t="s">
        <v>29</v>
      </c>
      <c r="E21" s="14" t="s">
        <v>28</v>
      </c>
      <c r="F21" s="7">
        <v>3.5</v>
      </c>
      <c r="G21" s="7" t="s">
        <v>29</v>
      </c>
      <c r="H21" s="6"/>
    </row>
    <row r="22" spans="1:8">
      <c r="A22" s="6">
        <f t="shared" si="0"/>
        <v>10</v>
      </c>
      <c r="B22" s="14" t="s">
        <v>30</v>
      </c>
      <c r="C22" s="7">
        <v>2.5099999999999998</v>
      </c>
      <c r="D22" s="7" t="s">
        <v>29</v>
      </c>
      <c r="E22" s="14" t="s">
        <v>30</v>
      </c>
      <c r="F22" s="7">
        <v>2.5099999999999998</v>
      </c>
      <c r="G22" s="7" t="s">
        <v>29</v>
      </c>
      <c r="H22" s="6"/>
    </row>
    <row r="23" spans="1:8" ht="39.6">
      <c r="A23" s="6">
        <f t="shared" si="0"/>
        <v>11</v>
      </c>
      <c r="B23" s="14" t="s">
        <v>31</v>
      </c>
      <c r="C23" s="7">
        <v>20.09</v>
      </c>
      <c r="D23" s="7" t="s">
        <v>32</v>
      </c>
      <c r="E23" s="14" t="s">
        <v>31</v>
      </c>
      <c r="F23" s="7">
        <v>27.44</v>
      </c>
      <c r="G23" s="7" t="s">
        <v>32</v>
      </c>
      <c r="H23" s="6"/>
    </row>
    <row r="24" spans="1:8">
      <c r="A24" s="10" t="s">
        <v>57</v>
      </c>
      <c r="B24" s="13" t="s">
        <v>58</v>
      </c>
      <c r="C24" s="11">
        <f>SUM(C25:C26)</f>
        <v>31.88</v>
      </c>
      <c r="D24" s="10"/>
      <c r="E24" s="13"/>
      <c r="F24" s="11">
        <f>SUM(F25:F26)</f>
        <v>31.88</v>
      </c>
      <c r="G24" s="10"/>
      <c r="H24" s="10"/>
    </row>
    <row r="25" spans="1:8" ht="80.25" customHeight="1">
      <c r="A25" s="6">
        <f>A23+1</f>
        <v>12</v>
      </c>
      <c r="B25" s="15" t="s">
        <v>33</v>
      </c>
      <c r="C25" s="7">
        <v>29.02</v>
      </c>
      <c r="D25" s="7" t="s">
        <v>34</v>
      </c>
      <c r="E25" s="14" t="s">
        <v>35</v>
      </c>
      <c r="F25" s="7">
        <v>29.02</v>
      </c>
      <c r="G25" s="7" t="s">
        <v>34</v>
      </c>
      <c r="H25" s="6"/>
    </row>
    <row r="26" spans="1:8" ht="26.4">
      <c r="A26" s="6">
        <f>A25+1</f>
        <v>13</v>
      </c>
      <c r="B26" s="14" t="s">
        <v>36</v>
      </c>
      <c r="C26" s="7">
        <v>2.86</v>
      </c>
      <c r="D26" s="7" t="s">
        <v>18</v>
      </c>
      <c r="E26" s="14" t="s">
        <v>36</v>
      </c>
      <c r="F26" s="7">
        <v>2.86</v>
      </c>
      <c r="G26" s="7" t="s">
        <v>18</v>
      </c>
      <c r="H26" s="6"/>
    </row>
    <row r="27" spans="1:8" ht="27.6">
      <c r="A27" s="10" t="s">
        <v>59</v>
      </c>
      <c r="B27" s="13" t="s">
        <v>60</v>
      </c>
      <c r="C27" s="11">
        <f>SUM(C28:C29)</f>
        <v>0.4</v>
      </c>
      <c r="D27" s="10"/>
      <c r="E27" s="13"/>
      <c r="F27" s="11">
        <f>SUM(F28:F29)</f>
        <v>0.45</v>
      </c>
      <c r="G27" s="10"/>
      <c r="H27" s="10"/>
    </row>
    <row r="28" spans="1:8" ht="26.4">
      <c r="A28" s="6">
        <f>A26+1</f>
        <v>14</v>
      </c>
      <c r="B28" s="14" t="s">
        <v>21</v>
      </c>
      <c r="C28" s="7">
        <v>0.26</v>
      </c>
      <c r="D28" s="7" t="s">
        <v>22</v>
      </c>
      <c r="E28" s="14" t="s">
        <v>23</v>
      </c>
      <c r="F28" s="7">
        <v>0.31</v>
      </c>
      <c r="G28" s="7" t="s">
        <v>22</v>
      </c>
      <c r="H28" s="6"/>
    </row>
    <row r="29" spans="1:8">
      <c r="A29" s="6">
        <f>A28+1</f>
        <v>15</v>
      </c>
      <c r="B29" s="14" t="s">
        <v>39</v>
      </c>
      <c r="C29" s="7">
        <v>0.14000000000000001</v>
      </c>
      <c r="D29" s="7" t="s">
        <v>40</v>
      </c>
      <c r="E29" s="14" t="s">
        <v>39</v>
      </c>
      <c r="F29" s="7">
        <v>0.14000000000000001</v>
      </c>
      <c r="G29" s="7" t="s">
        <v>40</v>
      </c>
      <c r="H29" s="6"/>
    </row>
    <row r="30" spans="1:8">
      <c r="A30" s="10" t="s">
        <v>61</v>
      </c>
      <c r="B30" s="13" t="s">
        <v>62</v>
      </c>
      <c r="C30" s="11">
        <f>SUM(C31:C32)</f>
        <v>0.54</v>
      </c>
      <c r="D30" s="10"/>
      <c r="E30" s="13"/>
      <c r="F30" s="11">
        <f>SUM(F31:F32)</f>
        <v>0.45999999999999996</v>
      </c>
      <c r="G30" s="10"/>
      <c r="H30" s="10"/>
    </row>
    <row r="31" spans="1:8">
      <c r="A31" s="6">
        <f>A29+1</f>
        <v>16</v>
      </c>
      <c r="B31" s="14" t="s">
        <v>24</v>
      </c>
      <c r="C31" s="7">
        <v>0.24</v>
      </c>
      <c r="D31" s="7" t="s">
        <v>25</v>
      </c>
      <c r="E31" s="14" t="s">
        <v>24</v>
      </c>
      <c r="F31" s="7">
        <v>0.24</v>
      </c>
      <c r="G31" s="7" t="s">
        <v>25</v>
      </c>
      <c r="H31" s="6"/>
    </row>
    <row r="32" spans="1:8">
      <c r="A32" s="6">
        <f>A31+1</f>
        <v>17</v>
      </c>
      <c r="B32" s="14" t="s">
        <v>41</v>
      </c>
      <c r="C32" s="7">
        <v>0.3</v>
      </c>
      <c r="D32" s="7" t="s">
        <v>22</v>
      </c>
      <c r="E32" s="14" t="s">
        <v>41</v>
      </c>
      <c r="F32" s="7">
        <v>0.22</v>
      </c>
      <c r="G32" s="7" t="s">
        <v>22</v>
      </c>
      <c r="H32" s="6"/>
    </row>
    <row r="33" spans="1:8">
      <c r="A33" s="10" t="s">
        <v>63</v>
      </c>
      <c r="B33" s="13" t="s">
        <v>64</v>
      </c>
      <c r="C33" s="11">
        <f>C34</f>
        <v>0.12</v>
      </c>
      <c r="D33" s="10"/>
      <c r="E33" s="13"/>
      <c r="F33" s="11">
        <f>F34</f>
        <v>0.12</v>
      </c>
      <c r="G33" s="10"/>
      <c r="H33" s="10"/>
    </row>
    <row r="34" spans="1:8">
      <c r="A34" s="6">
        <f>A32+1</f>
        <v>18</v>
      </c>
      <c r="B34" s="14" t="s">
        <v>37</v>
      </c>
      <c r="C34" s="7">
        <v>0.12</v>
      </c>
      <c r="D34" s="7" t="s">
        <v>38</v>
      </c>
      <c r="E34" s="14" t="s">
        <v>37</v>
      </c>
      <c r="F34" s="7">
        <v>0.12</v>
      </c>
      <c r="G34" s="7" t="s">
        <v>38</v>
      </c>
      <c r="H34" s="6"/>
    </row>
    <row r="35" spans="1:8">
      <c r="A35" s="10" t="s">
        <v>65</v>
      </c>
      <c r="B35" s="13" t="s">
        <v>66</v>
      </c>
      <c r="C35" s="11">
        <f>C36</f>
        <v>74.56</v>
      </c>
      <c r="D35" s="10"/>
      <c r="E35" s="13"/>
      <c r="F35" s="11">
        <f>F36</f>
        <v>74.56</v>
      </c>
      <c r="G35" s="10"/>
      <c r="H35" s="10"/>
    </row>
    <row r="36" spans="1:8">
      <c r="A36" s="6">
        <f>A34+1</f>
        <v>19</v>
      </c>
      <c r="B36" s="14" t="s">
        <v>67</v>
      </c>
      <c r="C36" s="7">
        <v>74.56</v>
      </c>
      <c r="D36" s="7" t="s">
        <v>8</v>
      </c>
      <c r="E36" s="14" t="s">
        <v>67</v>
      </c>
      <c r="F36" s="7">
        <v>74.56</v>
      </c>
      <c r="G36" s="7" t="s">
        <v>8</v>
      </c>
      <c r="H36" s="6"/>
    </row>
    <row r="37" spans="1:8">
      <c r="A37" s="10" t="s">
        <v>68</v>
      </c>
      <c r="B37" s="13" t="s">
        <v>69</v>
      </c>
      <c r="C37" s="11">
        <f>C38</f>
        <v>0.45</v>
      </c>
      <c r="D37" s="10"/>
      <c r="E37" s="13"/>
      <c r="F37" s="11">
        <f>F38</f>
        <v>0.34</v>
      </c>
      <c r="G37" s="10"/>
      <c r="H37" s="10"/>
    </row>
    <row r="38" spans="1:8">
      <c r="A38" s="6">
        <f>A36+1</f>
        <v>20</v>
      </c>
      <c r="B38" s="14" t="s">
        <v>42</v>
      </c>
      <c r="C38" s="7">
        <v>0.45</v>
      </c>
      <c r="D38" s="7" t="s">
        <v>43</v>
      </c>
      <c r="E38" s="14" t="s">
        <v>42</v>
      </c>
      <c r="F38" s="7">
        <v>0.34</v>
      </c>
      <c r="G38" s="7" t="s">
        <v>43</v>
      </c>
      <c r="H38" s="6"/>
    </row>
    <row r="39" spans="1:8" ht="27.6">
      <c r="A39" s="10" t="s">
        <v>70</v>
      </c>
      <c r="B39" s="13" t="s">
        <v>71</v>
      </c>
      <c r="C39" s="11">
        <f>C40</f>
        <v>2</v>
      </c>
      <c r="D39" s="10"/>
      <c r="E39" s="13"/>
      <c r="F39" s="11">
        <f>F40</f>
        <v>2</v>
      </c>
      <c r="G39" s="10"/>
      <c r="H39" s="10"/>
    </row>
    <row r="40" spans="1:8" ht="26.4">
      <c r="A40" s="6">
        <f>A38+1</f>
        <v>21</v>
      </c>
      <c r="B40" s="15" t="s">
        <v>45</v>
      </c>
      <c r="C40" s="7">
        <v>2</v>
      </c>
      <c r="D40" s="7" t="s">
        <v>8</v>
      </c>
      <c r="E40" s="15" t="s">
        <v>44</v>
      </c>
      <c r="F40" s="7">
        <v>2</v>
      </c>
      <c r="G40" s="7" t="s">
        <v>8</v>
      </c>
      <c r="H40" s="6"/>
    </row>
  </sheetData>
  <mergeCells count="7">
    <mergeCell ref="A5:A6"/>
    <mergeCell ref="B5:D5"/>
    <mergeCell ref="E5:G5"/>
    <mergeCell ref="H5:H6"/>
    <mergeCell ref="A1:H1"/>
    <mergeCell ref="A2:H2"/>
    <mergeCell ref="A3:H3"/>
  </mergeCells>
  <printOptions horizontalCentered="1"/>
  <pageMargins left="0.19685039370078741" right="0.19685039370078741" top="0.39370078740157483" bottom="0.39370078740157483" header="0.19685039370078741" footer="0.19685039370078741"/>
  <pageSetup paperSize="9" scale="90" fitToHeight="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DM ĐC QH 2030</vt:lpstr>
      <vt:lpstr>'DM ĐC QH 2030'!Print_Titles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HP</cp:lastModifiedBy>
  <cp:lastPrinted>2025-02-14T03:14:38Z</cp:lastPrinted>
  <dcterms:created xsi:type="dcterms:W3CDTF">2024-11-18T13:18:00Z</dcterms:created>
  <dcterms:modified xsi:type="dcterms:W3CDTF">2025-03-10T01:48:19Z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8A356C344FA544C584388FBE28ADC57C_13</vt:lpwstr>
  </property>
  <property fmtid="{D5CDD505-2E9C-101B-9397-08002B2CF9AE}" pid="3" name="KSOProductBuildVer">
    <vt:lpwstr>1033-12.2.0.18911</vt:lpwstr>
  </property>
</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19d0777fdb314340a2fd54b5bf8f4e1c.psdsxs" Id="Re0125b66185b4ec6" /></Relationships>
</file>