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3c2afdeae3b94a02" /></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9416" windowHeight="11016"/>
  </bookViews>
  <sheets>
    <sheet name="Sheet1 (2)" sheetId="2" r:id="rId1"/>
    <sheet name="Sheet1" sheetId="1" r:id="rId2"/>
  </sheets>
  <calcPr calcId="144525"/>
</workbook>
</file>

<file path=xl/calcChain.xml><?xml version="1.0" encoding="utf-8"?>
<calcChain xmlns="http://schemas.openxmlformats.org/spreadsheetml/2006/main">
  <c r="S15" i="2" l="1"/>
  <c r="S16" i="2"/>
  <c r="S14" i="2"/>
  <c r="S13" i="2"/>
  <c r="S12" i="2"/>
  <c r="S11" i="2"/>
  <c r="W24" i="1"/>
  <c r="X24" i="1"/>
  <c r="V24" i="1"/>
  <c r="X14" i="1"/>
  <c r="X15" i="1"/>
  <c r="X16" i="1"/>
  <c r="X17" i="1"/>
  <c r="X18" i="1"/>
  <c r="X23" i="1"/>
  <c r="X19" i="1"/>
  <c r="X20" i="1"/>
  <c r="X21" i="1"/>
  <c r="X22" i="1"/>
  <c r="X17" i="2"/>
</calcChain>
</file>

<file path=xl/sharedStrings.xml><?xml version="1.0" encoding="utf-8"?>
<sst xmlns="http://schemas.openxmlformats.org/spreadsheetml/2006/main" count="210" uniqueCount="124">
  <si>
    <t>TT</t>
  </si>
  <si>
    <t>Họ và tên</t>
  </si>
  <si>
    <t>Tuổi khi giải quyết chính sách</t>
  </si>
  <si>
    <t>Được hưởng chính sách</t>
  </si>
  <si>
    <t>Nghỉ hưu trước tuổi</t>
  </si>
  <si>
    <t>Nghỉ thôi việc</t>
  </si>
  <si>
    <t>Lý do thực hiện chính sách</t>
  </si>
  <si>
    <t>CỘNG HÒA XÃ HỘI CHỦ NGHĨA VIỆT NAM</t>
  </si>
  <si>
    <t>Độc lập - Tự do - Hạnh phúc</t>
  </si>
  <si>
    <t>Ngày tháng năm sinh</t>
  </si>
  <si>
    <t>Nam</t>
  </si>
  <si>
    <t>Nữ</t>
  </si>
  <si>
    <t>Trình độ đào tạo</t>
  </si>
  <si>
    <t>Hệ số lương</t>
  </si>
  <si>
    <t>Tổng kinh phí để thực hiện chế độ
(Dự toán)</t>
  </si>
  <si>
    <t>A</t>
  </si>
  <si>
    <t>TỔ CHỨC HÀNH CHÍNH</t>
  </si>
  <si>
    <t>I</t>
  </si>
  <si>
    <t>TỔNG CỘNG</t>
  </si>
  <si>
    <t>BIỂU TỔNG HỢP DANH SÁCH VÀ DỰ TOÁN KINH PHÍ THỰC HIỆN CHÍNH SÁCH NGHỈ VIỆC</t>
  </si>
  <si>
    <t>PC chức vụ (nếu có)</t>
  </si>
  <si>
    <t>PC thâm niên nghề (nếu có)</t>
  </si>
  <si>
    <t>PC thâm niên vượt khung (nếu có)</t>
  </si>
  <si>
    <t xml:space="preserve">Hệ số và Mức phụ cấp hiện hưởng của tháng liền kề trước khi nghỉ việc </t>
  </si>
  <si>
    <t>Tiền lương hiện hưởng của tháng liền kề trước khi nghỉ việc 
(1000 đồng)</t>
  </si>
  <si>
    <t>Thời điểm công tác có đóng BHXH</t>
  </si>
  <si>
    <t>BHXH
(năm)</t>
  </si>
  <si>
    <t>BHXH
(tháng)</t>
  </si>
  <si>
    <t>Tổng số tháng</t>
  </si>
  <si>
    <t>Thời gian công tác đóng BHXH theo sổ BHXH</t>
  </si>
  <si>
    <t>Thời điểm nghỉ việc</t>
  </si>
  <si>
    <t>PC ưu đãi theo nghề (nếu có)</t>
  </si>
  <si>
    <t>PC trách nhiệm theo nghề (nếu có)</t>
  </si>
  <si>
    <t>PC công vụ (nếu có)</t>
  </si>
  <si>
    <t>PC công tác đảng, đoàn thể chính trị - xã hội (nếu có)</t>
  </si>
  <si>
    <t>Chức vụ, chức danh chuyên môn đang đảm nhiệm/ Đơn vị công tác</t>
  </si>
  <si>
    <t>HUYỆN VŨNG LIÊM</t>
  </si>
  <si>
    <t>ỦY BAN NHÂN DÂN</t>
  </si>
  <si>
    <t>DO SẮP XẾP, KIỆN TOÀN TỔ CHỨC BỘ MÁY NĂM 2025</t>
  </si>
  <si>
    <t>(Tháng … năm 2025)</t>
  </si>
  <si>
    <t>(Kèm theo Tờ trình số ….../TTr-… ngày … tháng … năm 2025 của Chủ tịch Ủy ban nhân dân huyện Vũng Liêm)</t>
  </si>
  <si>
    <t>Mai Văn Hiếu</t>
  </si>
  <si>
    <t>Trần Văn Lực</t>
  </si>
  <si>
    <t>Đặng Thị Lệ</t>
  </si>
  <si>
    <t>Lê Thị Tuyết Trinh</t>
  </si>
  <si>
    <t>Võ Hoàng Vân</t>
  </si>
  <si>
    <t>Lê Văn Vững</t>
  </si>
  <si>
    <t>Nguyễn Đạt Hùng</t>
  </si>
  <si>
    <t>01/3/2025</t>
  </si>
  <si>
    <t>01/6/2025</t>
  </si>
  <si>
    <t>01/4/2025</t>
  </si>
  <si>
    <t>Trần Thiện Tường</t>
  </si>
  <si>
    <t>Nguyễn Thanh Dũng</t>
  </si>
  <si>
    <t>Điều Thanh Nhu</t>
  </si>
  <si>
    <t>05/3/1971</t>
  </si>
  <si>
    <t>10/9/1966</t>
  </si>
  <si>
    <t>20/6/1970</t>
  </si>
  <si>
    <t>26/12/1968</t>
  </si>
  <si>
    <t>12/7/1968</t>
  </si>
  <si>
    <t>06/3/1969</t>
  </si>
  <si>
    <t>23/6/1967</t>
  </si>
  <si>
    <t>08/02/1965</t>
  </si>
  <si>
    <t>15/6/1970</t>
  </si>
  <si>
    <t>14/8/1967</t>
  </si>
  <si>
    <t>Thạc sĩ
Quản lý
Giáo dục</t>
  </si>
  <si>
    <t>Phó trưởng phòng
Giáo dục và Đào tạo</t>
  </si>
  <si>
    <t>10/1989</t>
  </si>
  <si>
    <t>?</t>
  </si>
  <si>
    <t>56 tuổi
05 tháng</t>
  </si>
  <si>
    <t>Đại học
Sư phạm</t>
  </si>
  <si>
    <t>56 tuổi
00 tháng</t>
  </si>
  <si>
    <t>10/1991</t>
  </si>
  <si>
    <t>Đại học
Kinh tế</t>
  </si>
  <si>
    <t>04/1996</t>
  </si>
  <si>
    <t>57 tuổi
06 tháng</t>
  </si>
  <si>
    <t>53 tuổi
11 tháng</t>
  </si>
  <si>
    <t>05/1996</t>
  </si>
  <si>
    <t>03/1989</t>
  </si>
  <si>
    <t>57 tuổi
11 tháng</t>
  </si>
  <si>
    <t>12/1995</t>
  </si>
  <si>
    <t>60 tuổi
00 tháng</t>
  </si>
  <si>
    <t>08/1994</t>
  </si>
  <si>
    <t>56 tuổi
02 tháng</t>
  </si>
  <si>
    <t>09/1990</t>
  </si>
  <si>
    <t>54 tuổi
08 tháng</t>
  </si>
  <si>
    <t>10/2000</t>
  </si>
  <si>
    <t>58 tuổi
05 tháng</t>
  </si>
  <si>
    <t>Trưởng phòng
Y tế</t>
  </si>
  <si>
    <t>Phó trưởng phòng
Lao động - TB&amp;XH</t>
  </si>
  <si>
    <t>Trưởng phòng
Lao động - TB&amp;XH</t>
  </si>
  <si>
    <t>Trưởng phòng
Văn hóa và Thông tin</t>
  </si>
  <si>
    <t>Cán sự Phòng
Tài nguyên và Môi trường</t>
  </si>
  <si>
    <t>Chuyên viên Phòng
Lao động - TB&amp;XH</t>
  </si>
  <si>
    <t>Chuyên viên Phòng
Tài chính – Kế hoạch</t>
  </si>
  <si>
    <t>Lập bảng</t>
  </si>
  <si>
    <t>Võ Minh Hoàng</t>
  </si>
  <si>
    <t>CHỦ TỊCH</t>
  </si>
  <si>
    <t>Bùi Tấn Đảm</t>
  </si>
  <si>
    <t>Đại học
Luật</t>
  </si>
  <si>
    <t>Thạc sĩ
Xây dựng Đảng CQNN</t>
  </si>
  <si>
    <t>Đại học
Hành chính</t>
  </si>
  <si>
    <t>Bác sĩ
Y học
cổ truyền</t>
  </si>
  <si>
    <t>Sắp xếp tổ chức bộ máy, thực hiện thành lập Phòng Nông nghiệp và Môi trường trên cơ sở hợp nhất Phòng Tài nguyên và Môi trường và Phòng Nông nghiệp và Phát triển nông thôn, đồng thời tiếp nhận chức năng tham mưu quản lý nhà nước về giảm nghèo từ phòng Lao động - Thương binh và Xã hội. Để đảm bảo, tạo điều kiện cho cơ quan sắp xếp nhân sự, cá nhân xin tự nguyện được nghỉ hưu trước tuổi hưởng chính sách đối với người nghỉ hưu trước tuổi theo Nghị định số 178/2024/NĐ-CP</t>
  </si>
  <si>
    <t>Sắp xếp tổ chức bộ máy, thực hiện thành lập Văn phòng Hội đồng nhân dân và Ủy ban nhân dân trên cơ sở hợp nhất Phòng Y tế vào Văn phòng Hội đồng nhân dân và Ủy ban nhân dân và tiếp nhận chức năng tham mưu quản lý nhà nước về lĩnh vực bảo trợ xã hội, trẻ và phòng chống tệ nạn xã hội từ Phòng Lao động - Thương binh và Xã hội. Để đảm bảo, tạo điều kiện cho cơ quan sắp xếp nhân sự, cá nhân xin tự nguyện được nghỉ hưu trước tuổi hưởng chính sách đối với người nghỉ hưu trước tuổi theo Nghị định số 178/2024/NĐ-CP</t>
  </si>
  <si>
    <t>Sắp xếp tổ chức bộ máy, thực hiện thành lập Phòng Nội vụ trên cơ sở hợp nhất Phòng Nội vụ vào Phòng Lao động - Thương binh và Xã hội. Để đảm bảo, tạo điều kiện cho cơ quan sắp xếp nhân sự, cá nhân xin tự nguyện được nghỉ hưu trước tuổi hưởng chính sách đối với người nghỉ hưu trước tuổi theo Nghị định số 178/2024/NĐ-CP</t>
  </si>
  <si>
    <t>Trưởng phòng
Lao động
- TB&amp;XH</t>
  </si>
  <si>
    <t>Cán sự
Phòng
Tài nguyên
và Môi trường</t>
  </si>
  <si>
    <t>Chuyên viên
Phòng
Lao động
- TB&amp;XH</t>
  </si>
  <si>
    <t>Phó trưởng
phòng
Lao động
- TB&amp;XH</t>
  </si>
  <si>
    <t>Trưởng
phòng
Y tế</t>
  </si>
  <si>
    <t>TỈNH VĨNH LONG</t>
  </si>
  <si>
    <t>Theo điểm a khoản 1 và
điểm b khoản 2 Điều 7 Nghị định số 178/2024/NĐ-CP</t>
  </si>
  <si>
    <t>Theo điểm a khoản 1 và
điểm a khoản 2 Điều 7 Nghị định số 178/2024/NĐ-CP</t>
  </si>
  <si>
    <t>Theo điểm a, khoản 1 và
điểm a khoản 2 Điều 7 Nghị định số 178/2024/NĐ-CP</t>
  </si>
  <si>
    <t>Theo điểm a khoản 1 Điều 7 Nghị định số 178/2024/NĐ-CP</t>
  </si>
  <si>
    <t>Theo điểm a, khoản 1 Điều 7 Nghị định số 178/2024/NĐ-CP</t>
  </si>
  <si>
    <t>15/06/1970</t>
  </si>
  <si>
    <t>05/03/1971</t>
  </si>
  <si>
    <t>10/09/1966</t>
  </si>
  <si>
    <t>20/06/1970</t>
  </si>
  <si>
    <t>60 tuổi</t>
  </si>
  <si>
    <t>DANH SÁCH VÀ KINH PHÍ THỰC HIỆN CHÍNH SÁCH, CHẾ ĐỘ THEO NGHỊ ĐỊNH SỐ 178/2024/NĐ-CP NGÀY 31/12/2024</t>
  </si>
  <si>
    <t>CỦA CHÍNH PHỦ NĂM 2025 CỦA ỦY BAN NHÂN DÂN HUYỆN VŨNG LIÊM</t>
  </si>
  <si>
    <t>(Kèm theo Quyết định số 343/QĐ-UBND ngày 28/02/2025 của Ủy ban nhân dân tỉnh Vĩnh Long)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</si>
</sst>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5" formatCode="_(* #,##0_);_(* \(#,##0\);_(* &quot;-&quot;??_);_(@_)"/>
  </numFmts>
  <fonts count="19" x14ac:knownFonts="1">
    <font>
      <sz val="11"/>
      <color theme="1"/>
      <name val="Calibri"/>
      <family val="2"/>
      <scheme val="minor"/>
    </font>
    <font>
      <sz val="13"/>
      <name val="Times New Roman"/>
      <family val="1"/>
    </font>
    <font>
      <sz val="12"/>
      <name val="Times New Roman"/>
      <family val="1"/>
    </font>
    <font>
      <b/>
      <sz val="12"/>
      <name val="Times New Roman"/>
      <family val="1"/>
    </font>
    <font>
      <sz val="11"/>
      <name val="Times New Roman"/>
      <family val="1"/>
    </font>
    <font>
      <b/>
      <sz val="13"/>
      <name val="Times New Roman"/>
      <family val="1"/>
    </font>
    <font>
      <i/>
      <sz val="12"/>
      <name val="Times New Roman"/>
      <family val="1"/>
    </font>
    <font>
      <b/>
      <u/>
      <sz val="13"/>
      <name val="Times New Roman"/>
      <family val="1"/>
    </font>
    <font>
      <i/>
      <sz val="13"/>
      <name val="Times New Roman"/>
      <family val="1"/>
    </font>
    <font>
      <b/>
      <sz val="16"/>
      <name val="Times New Roman"/>
      <family val="1"/>
    </font>
    <font>
      <sz val="16"/>
      <name val="Times New Roman"/>
      <family val="1"/>
    </font>
    <font>
      <sz val="20"/>
      <name val="Times New Roman"/>
      <family val="1"/>
    </font>
    <font>
      <b/>
      <sz val="20"/>
      <name val="Times New Roman"/>
      <family val="1"/>
    </font>
    <font>
      <i/>
      <sz val="20"/>
      <name val="Times New Roman"/>
      <family val="1"/>
    </font>
    <font>
      <i/>
      <sz val="16"/>
      <name val="Times New Roman"/>
      <family val="1"/>
    </font>
    <font>
      <b/>
      <u/>
      <sz val="16"/>
      <name val="Times New Roman"/>
      <family val="1"/>
    </font>
    <font>
      <b/>
      <u/>
      <sz val="12"/>
      <name val="Times New Roman"/>
      <family val="1"/>
    </font>
    <font>
      <sz val="11"/>
      <color theme="1"/>
      <name val="Calibri"/>
      <family val="2"/>
      <scheme val="minor"/>
    </font>
    <font>
      <sz val="16"/>
      <color rgb="FF000099"/>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17" fillId="0" borderId="0" applyFont="0" applyFill="0" applyBorder="0" applyAlignment="0" applyProtection="0"/>
  </cellStyleXfs>
  <cellXfs count="69">
    <xf numFmtId="0" fontId="0" fillId="0" borderId="0" xfId="0"/>
    <xf numFmtId="49" fontId="1" fillId="0" borderId="1" xfId="0" applyNumberFormat="1" applyFont="1" applyFill="1" applyBorder="1" applyAlignment="1">
      <alignment horizontal="center" vertical="center" wrapText="1"/>
    </xf>
    <xf numFmtId="0" fontId="2" fillId="0" borderId="0" xfId="0" applyFont="1" applyFill="1" applyBorder="1" applyAlignment="1">
      <alignment vertical="center"/>
    </xf>
    <xf numFmtId="0" fontId="4" fillId="0" borderId="0" xfId="0" applyFont="1" applyFill="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1" fillId="0" borderId="1" xfId="0" applyFont="1" applyFill="1" applyBorder="1" applyAlignment="1">
      <alignment vertical="center"/>
    </xf>
    <xf numFmtId="49" fontId="1" fillId="0" borderId="1" xfId="0" applyNumberFormat="1" applyFont="1" applyFill="1" applyBorder="1" applyAlignment="1">
      <alignment vertical="center"/>
    </xf>
    <xf numFmtId="165" fontId="1" fillId="0" borderId="1" xfId="1" applyNumberFormat="1" applyFont="1" applyFill="1" applyBorder="1" applyAlignment="1">
      <alignment vertical="center"/>
    </xf>
    <xf numFmtId="0" fontId="1" fillId="0" borderId="0" xfId="0" applyFont="1" applyFill="1" applyAlignment="1">
      <alignment vertical="center"/>
    </xf>
    <xf numFmtId="165" fontId="5" fillId="0" borderId="1" xfId="1" applyNumberFormat="1" applyFont="1" applyFill="1" applyBorder="1" applyAlignment="1">
      <alignment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xf>
    <xf numFmtId="9" fontId="1" fillId="0" borderId="1" xfId="0" applyNumberFormat="1" applyFont="1" applyFill="1" applyBorder="1" applyAlignment="1">
      <alignment vertical="center"/>
    </xf>
    <xf numFmtId="43" fontId="1" fillId="0" borderId="1" xfId="1" applyFont="1" applyFill="1" applyBorder="1" applyAlignment="1">
      <alignment vertical="center"/>
    </xf>
    <xf numFmtId="0" fontId="1" fillId="0" borderId="1" xfId="0" applyFont="1" applyFill="1" applyBorder="1" applyAlignment="1">
      <alignment vertical="center" wrapText="1"/>
    </xf>
    <xf numFmtId="49" fontId="1" fillId="0" borderId="1" xfId="0" quotePrefix="1" applyNumberFormat="1" applyFont="1" applyFill="1" applyBorder="1" applyAlignment="1">
      <alignment horizontal="center" vertical="center" wrapText="1"/>
    </xf>
    <xf numFmtId="43" fontId="1" fillId="0" borderId="1" xfId="1" applyNumberFormat="1" applyFont="1" applyFill="1" applyBorder="1" applyAlignment="1">
      <alignment vertical="center"/>
    </xf>
    <xf numFmtId="49" fontId="1" fillId="0" borderId="1" xfId="0" applyNumberFormat="1"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49" fontId="7" fillId="0" borderId="1" xfId="0" applyNumberFormat="1" applyFont="1" applyFill="1" applyBorder="1" applyAlignment="1">
      <alignment vertical="center"/>
    </xf>
    <xf numFmtId="165" fontId="7" fillId="0" borderId="1" xfId="1" applyNumberFormat="1" applyFont="1" applyFill="1" applyBorder="1" applyAlignment="1">
      <alignment vertical="center"/>
    </xf>
    <xf numFmtId="0" fontId="7" fillId="0" borderId="0" xfId="0" applyFont="1" applyFill="1" applyAlignment="1">
      <alignment vertical="center"/>
    </xf>
    <xf numFmtId="0" fontId="10" fillId="0" borderId="0" xfId="0" applyFont="1" applyFill="1" applyBorder="1" applyAlignment="1">
      <alignment vertical="center"/>
    </xf>
    <xf numFmtId="0" fontId="11" fillId="0" borderId="0" xfId="0" applyFont="1" applyFill="1" applyAlignment="1">
      <alignment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9" fontId="2" fillId="0" borderId="1" xfId="0" applyNumberFormat="1" applyFont="1" applyFill="1" applyBorder="1" applyAlignment="1">
      <alignment vertical="center"/>
    </xf>
    <xf numFmtId="43" fontId="2" fillId="0" borderId="1" xfId="1" applyFont="1" applyFill="1" applyBorder="1" applyAlignment="1">
      <alignment vertical="center"/>
    </xf>
    <xf numFmtId="49" fontId="2" fillId="0" borderId="1" xfId="0" applyNumberFormat="1" applyFont="1" applyFill="1" applyBorder="1" applyAlignment="1">
      <alignment vertical="center"/>
    </xf>
    <xf numFmtId="0" fontId="2" fillId="0" borderId="1" xfId="0" applyFont="1" applyFill="1" applyBorder="1" applyAlignment="1">
      <alignment horizontal="center" vertical="center"/>
    </xf>
    <xf numFmtId="3" fontId="2" fillId="0" borderId="1" xfId="1" applyNumberFormat="1" applyFont="1" applyFill="1" applyBorder="1" applyAlignment="1">
      <alignment horizontal="center" vertical="center" wrapText="1"/>
    </xf>
    <xf numFmtId="165" fontId="2" fillId="0" borderId="1" xfId="1" applyNumberFormat="1" applyFont="1" applyFill="1" applyBorder="1" applyAlignment="1">
      <alignment vertical="center"/>
    </xf>
    <xf numFmtId="3" fontId="2" fillId="0" borderId="1" xfId="1" applyNumberFormat="1" applyFont="1" applyFill="1" applyBorder="1" applyAlignment="1">
      <alignment vertical="center"/>
    </xf>
    <xf numFmtId="43" fontId="2" fillId="0" borderId="1" xfId="1" applyNumberFormat="1" applyFont="1" applyFill="1" applyBorder="1" applyAlignment="1">
      <alignment vertical="center"/>
    </xf>
    <xf numFmtId="0" fontId="16" fillId="0" borderId="1" xfId="0" applyFont="1" applyFill="1" applyBorder="1" applyAlignment="1">
      <alignment horizontal="center" vertical="center"/>
    </xf>
    <xf numFmtId="0" fontId="3" fillId="0" borderId="1" xfId="0" applyFont="1" applyFill="1" applyBorder="1" applyAlignment="1">
      <alignment vertical="center"/>
    </xf>
    <xf numFmtId="0" fontId="16" fillId="0" borderId="1" xfId="0" applyFont="1" applyFill="1" applyBorder="1" applyAlignment="1">
      <alignment vertical="center"/>
    </xf>
    <xf numFmtId="49" fontId="16" fillId="0" borderId="1" xfId="0" applyNumberFormat="1" applyFont="1" applyFill="1" applyBorder="1" applyAlignment="1">
      <alignment vertical="center"/>
    </xf>
    <xf numFmtId="165" fontId="16" fillId="0" borderId="1" xfId="1" applyNumberFormat="1" applyFont="1" applyFill="1" applyBorder="1" applyAlignment="1">
      <alignment vertical="center"/>
    </xf>
    <xf numFmtId="165" fontId="3" fillId="0" borderId="1" xfId="1" applyNumberFormat="1" applyFont="1" applyFill="1" applyBorder="1" applyAlignment="1">
      <alignment vertical="center"/>
    </xf>
    <xf numFmtId="0" fontId="12" fillId="0" borderId="0" xfId="0" applyFont="1" applyFill="1" applyAlignment="1">
      <alignment horizontal="center" vertical="center"/>
    </xf>
    <xf numFmtId="0" fontId="9"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1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0" xfId="0" applyFont="1" applyFill="1" applyAlignment="1">
      <alignment horizontal="center" vertical="center"/>
    </xf>
    <xf numFmtId="0" fontId="8" fillId="0" borderId="0" xfId="0" applyFont="1" applyFill="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620359</xdr:colOff>
      <xdr:row>6</xdr:row>
      <xdr:rowOff>51226</xdr:rowOff>
    </xdr:from>
    <xdr:to>
      <xdr:col>17</xdr:col>
      <xdr:colOff>279301</xdr:colOff>
      <xdr:row>6</xdr:row>
      <xdr:rowOff>51226</xdr:rowOff>
    </xdr:to>
    <xdr:cxnSp macro="">
      <xdr:nvCxnSpPr>
        <xdr:cNvPr id="5" name="Straight Connector 4"/>
        <xdr:cNvCxnSpPr/>
      </xdr:nvCxnSpPr>
      <xdr:spPr>
        <a:xfrm>
          <a:off x="8931090" y="1597638"/>
          <a:ext cx="233002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1666629</xdr:colOff>
      <xdr:row>2</xdr:row>
      <xdr:rowOff>29765</xdr:rowOff>
    </xdr:from>
    <xdr:to>
      <xdr:col>2</xdr:col>
      <xdr:colOff>717999</xdr:colOff>
      <xdr:row>2</xdr:row>
      <xdr:rowOff>29765</xdr:rowOff>
    </xdr:to>
    <xdr:cxnSp macro="">
      <xdr:nvCxnSpPr>
        <xdr:cNvPr id="3" name="Straight Connector 2"/>
        <xdr:cNvCxnSpPr/>
      </xdr:nvCxnSpPr>
      <xdr:spPr>
        <a:xfrm>
          <a:off x="1863320" y="553640"/>
          <a:ext cx="70842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1657826</xdr:colOff>
      <xdr:row>2</xdr:row>
      <xdr:rowOff>0</xdr:rowOff>
    </xdr:from>
    <xdr:to>
      <xdr:col>2</xdr:col>
      <xdr:colOff>71777</xdr:colOff>
      <xdr:row>2</xdr:row>
      <xdr:rowOff>0</xdr:rowOff>
    </xdr:to>
    <xdr:cxnSp macro="">
      <xdr:nvCxnSpPr>
        <xdr:cNvPr id="3" name="Straight Connector 2">
          <a:extLst>
            <a:ext uri="{FF2B5EF4-FFF2-40B4-BE49-F238E27FC236}"/>
          </a:extLst>
        </xdr:cNvPr>
        <xdr:cNvCxnSpPr/>
      </xdr:nvCxnSpPr>
      <xdr:spPr>
        <a:xfrm>
          <a:off x="2047875" y="416719"/>
          <a:ext cx="261937"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233907</xdr:colOff>
      <xdr:row>2</xdr:row>
      <xdr:rowOff>16192</xdr:rowOff>
    </xdr:from>
    <xdr:to>
      <xdr:col>15</xdr:col>
      <xdr:colOff>534901</xdr:colOff>
      <xdr:row>2</xdr:row>
      <xdr:rowOff>16192</xdr:rowOff>
    </xdr:to>
    <xdr:cxnSp macro="">
      <xdr:nvCxnSpPr>
        <xdr:cNvPr id="5" name="Straight Connector 4">
          <a:extLst>
            <a:ext uri="{FF2B5EF4-FFF2-40B4-BE49-F238E27FC236}"/>
          </a:extLst>
        </xdr:cNvPr>
        <xdr:cNvCxnSpPr/>
      </xdr:nvCxnSpPr>
      <xdr:spPr>
        <a:xfrm>
          <a:off x="9513162" y="440531"/>
          <a:ext cx="1762125"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tabSelected="1" zoomScale="80" zoomScaleNormal="80" workbookViewId="0">
      <selection activeCell="B6" sqref="B6:Y6"/>
    </sheetView>
  </sheetViews>
  <sheetFormatPr defaultColWidth="9.109375" defaultRowHeight="13.8" x14ac:dyDescent="0.3"/>
  <cols>
    <col min="1" max="1" width="3.6640625" style="3" customWidth="1"/>
    <col min="2" max="2" width="24.33203125" style="3" customWidth="1"/>
    <col min="3" max="3" width="14.33203125" style="3" customWidth="1"/>
    <col min="4" max="4" width="11.6640625" style="3" customWidth="1"/>
    <col min="5" max="5" width="11.109375" style="3" customWidth="1"/>
    <col min="6" max="6" width="13.44140625" style="3" customWidth="1"/>
    <col min="7" max="7" width="7.33203125" style="3" customWidth="1"/>
    <col min="8" max="8" width="6.88671875" style="3" customWidth="1"/>
    <col min="9" max="9" width="7.5546875" style="3" customWidth="1"/>
    <col min="10" max="12" width="6.6640625" style="3" customWidth="1"/>
    <col min="13" max="13" width="6.109375" style="3" customWidth="1"/>
    <col min="14" max="14" width="10" style="3" customWidth="1"/>
    <col min="15" max="15" width="13.109375" style="3" customWidth="1"/>
    <col min="16" max="16" width="9.44140625" style="3" customWidth="1"/>
    <col min="17" max="17" width="7.33203125" style="3" customWidth="1"/>
    <col min="18" max="18" width="8.44140625" style="3" customWidth="1"/>
    <col min="19" max="19" width="8" style="3" customWidth="1"/>
    <col min="20" max="20" width="9.88671875" style="3" customWidth="1"/>
    <col min="21" max="21" width="11.6640625" style="3" customWidth="1"/>
    <col min="22" max="22" width="16.109375" style="3" customWidth="1"/>
    <col min="23" max="23" width="6.44140625" style="3" customWidth="1"/>
    <col min="24" max="24" width="22.109375" style="3" customWidth="1"/>
    <col min="25" max="25" width="55.5546875" style="3" customWidth="1"/>
    <col min="26" max="16384" width="9.109375" style="3"/>
  </cols>
  <sheetData>
    <row r="1" spans="1:25" ht="21" x14ac:dyDescent="0.3">
      <c r="A1" s="2"/>
      <c r="B1" s="49" t="s">
        <v>37</v>
      </c>
      <c r="C1" s="49"/>
      <c r="D1" s="49"/>
      <c r="E1" s="49"/>
      <c r="F1" s="49" t="s">
        <v>7</v>
      </c>
      <c r="G1" s="49"/>
      <c r="H1" s="49"/>
      <c r="I1" s="49"/>
      <c r="J1" s="49"/>
      <c r="K1" s="49"/>
      <c r="L1" s="49"/>
      <c r="M1" s="49"/>
      <c r="N1" s="49"/>
      <c r="O1" s="49"/>
      <c r="P1" s="49"/>
      <c r="Q1" s="49"/>
      <c r="R1" s="49"/>
      <c r="S1" s="49"/>
      <c r="T1" s="49"/>
      <c r="U1" s="49"/>
      <c r="V1" s="49"/>
      <c r="W1" s="49"/>
      <c r="X1" s="49"/>
      <c r="Y1" s="28"/>
    </row>
    <row r="2" spans="1:25" ht="21" x14ac:dyDescent="0.3">
      <c r="A2" s="2"/>
      <c r="B2" s="49" t="s">
        <v>110</v>
      </c>
      <c r="C2" s="49"/>
      <c r="D2" s="49"/>
      <c r="E2" s="49"/>
      <c r="F2" s="50" t="s">
        <v>8</v>
      </c>
      <c r="G2" s="50"/>
      <c r="H2" s="50"/>
      <c r="I2" s="50"/>
      <c r="J2" s="50"/>
      <c r="K2" s="50"/>
      <c r="L2" s="50"/>
      <c r="M2" s="50"/>
      <c r="N2" s="50"/>
      <c r="O2" s="50"/>
      <c r="P2" s="50"/>
      <c r="Q2" s="50"/>
      <c r="R2" s="50"/>
      <c r="S2" s="50"/>
      <c r="T2" s="50"/>
      <c r="U2" s="50"/>
      <c r="V2" s="50"/>
      <c r="W2" s="50"/>
      <c r="X2" s="50"/>
      <c r="Y2" s="28"/>
    </row>
    <row r="3" spans="1:25" ht="21" x14ac:dyDescent="0.3">
      <c r="A3" s="2"/>
      <c r="B3" s="28"/>
      <c r="C3" s="28"/>
      <c r="D3" s="28"/>
      <c r="E3" s="28"/>
      <c r="F3" s="28"/>
      <c r="G3" s="28"/>
      <c r="H3" s="28"/>
      <c r="I3" s="28"/>
      <c r="J3" s="28"/>
      <c r="K3" s="28"/>
      <c r="L3" s="28"/>
      <c r="M3" s="28"/>
      <c r="N3" s="28"/>
      <c r="O3" s="28"/>
      <c r="P3" s="28"/>
      <c r="Q3" s="28"/>
      <c r="R3" s="28"/>
      <c r="S3" s="28"/>
      <c r="T3" s="28"/>
      <c r="U3" s="28"/>
      <c r="V3" s="28"/>
      <c r="W3" s="28"/>
      <c r="X3" s="28"/>
      <c r="Y3" s="28"/>
    </row>
    <row r="4" spans="1:25" ht="20.399999999999999" x14ac:dyDescent="0.3">
      <c r="A4" s="2"/>
      <c r="B4" s="49" t="s">
        <v>121</v>
      </c>
      <c r="C4" s="49"/>
      <c r="D4" s="49"/>
      <c r="E4" s="49"/>
      <c r="F4" s="49"/>
      <c r="G4" s="49"/>
      <c r="H4" s="49"/>
      <c r="I4" s="49"/>
      <c r="J4" s="49"/>
      <c r="K4" s="49"/>
      <c r="L4" s="49"/>
      <c r="M4" s="49"/>
      <c r="N4" s="49"/>
      <c r="O4" s="49"/>
      <c r="P4" s="49"/>
      <c r="Q4" s="49"/>
      <c r="R4" s="49"/>
      <c r="S4" s="49"/>
      <c r="T4" s="49"/>
      <c r="U4" s="49"/>
      <c r="V4" s="49"/>
      <c r="W4" s="49"/>
      <c r="X4" s="49"/>
      <c r="Y4" s="49"/>
    </row>
    <row r="5" spans="1:25" ht="20.399999999999999" x14ac:dyDescent="0.3">
      <c r="A5" s="2"/>
      <c r="B5" s="49" t="s">
        <v>122</v>
      </c>
      <c r="C5" s="49"/>
      <c r="D5" s="49"/>
      <c r="E5" s="49"/>
      <c r="F5" s="49"/>
      <c r="G5" s="49"/>
      <c r="H5" s="49"/>
      <c r="I5" s="49"/>
      <c r="J5" s="49"/>
      <c r="K5" s="49"/>
      <c r="L5" s="49"/>
      <c r="M5" s="49"/>
      <c r="N5" s="49"/>
      <c r="O5" s="49"/>
      <c r="P5" s="49"/>
      <c r="Q5" s="49"/>
      <c r="R5" s="49"/>
      <c r="S5" s="49"/>
      <c r="T5" s="49"/>
      <c r="U5" s="49"/>
      <c r="V5" s="49"/>
      <c r="W5" s="49"/>
      <c r="X5" s="49"/>
      <c r="Y5" s="49"/>
    </row>
    <row r="6" spans="1:25" ht="21" x14ac:dyDescent="0.3">
      <c r="A6" s="2"/>
      <c r="B6" s="52" t="s">
        <v>123</v>
      </c>
      <c r="C6" s="53"/>
      <c r="D6" s="53"/>
      <c r="E6" s="53"/>
      <c r="F6" s="53"/>
      <c r="G6" s="53"/>
      <c r="H6" s="53"/>
      <c r="I6" s="53"/>
      <c r="J6" s="53"/>
      <c r="K6" s="53"/>
      <c r="L6" s="53"/>
      <c r="M6" s="53"/>
      <c r="N6" s="53"/>
      <c r="O6" s="53"/>
      <c r="P6" s="53"/>
      <c r="Q6" s="53"/>
      <c r="R6" s="53"/>
      <c r="S6" s="53"/>
      <c r="T6" s="53"/>
      <c r="U6" s="53"/>
      <c r="V6" s="53"/>
      <c r="W6" s="53"/>
      <c r="X6" s="53"/>
      <c r="Y6" s="53"/>
    </row>
    <row r="7" spans="1:25" ht="15.6" x14ac:dyDescent="0.3">
      <c r="A7" s="2"/>
      <c r="B7" s="2"/>
      <c r="C7" s="2"/>
      <c r="D7" s="2"/>
      <c r="E7" s="2"/>
      <c r="F7" s="2"/>
      <c r="G7" s="2"/>
      <c r="H7" s="2"/>
      <c r="I7" s="2"/>
      <c r="J7" s="2"/>
      <c r="K7" s="2"/>
      <c r="L7" s="2"/>
      <c r="M7" s="2"/>
      <c r="N7" s="2"/>
      <c r="O7" s="2"/>
      <c r="P7" s="2"/>
      <c r="Q7" s="2"/>
      <c r="R7" s="2"/>
      <c r="S7" s="2"/>
      <c r="T7" s="2"/>
      <c r="U7" s="2"/>
      <c r="V7" s="2"/>
      <c r="W7" s="2"/>
      <c r="X7" s="2"/>
      <c r="Y7" s="2"/>
    </row>
    <row r="8" spans="1:25" ht="126" customHeight="1" x14ac:dyDescent="0.3">
      <c r="A8" s="54" t="s">
        <v>0</v>
      </c>
      <c r="B8" s="54" t="s">
        <v>1</v>
      </c>
      <c r="C8" s="51" t="s">
        <v>9</v>
      </c>
      <c r="D8" s="51"/>
      <c r="E8" s="51" t="s">
        <v>12</v>
      </c>
      <c r="F8" s="51" t="s">
        <v>35</v>
      </c>
      <c r="G8" s="51" t="s">
        <v>23</v>
      </c>
      <c r="H8" s="51"/>
      <c r="I8" s="51"/>
      <c r="J8" s="51"/>
      <c r="K8" s="51"/>
      <c r="L8" s="51"/>
      <c r="M8" s="51"/>
      <c r="N8" s="51"/>
      <c r="O8" s="51" t="s">
        <v>24</v>
      </c>
      <c r="P8" s="51" t="s">
        <v>29</v>
      </c>
      <c r="Q8" s="51"/>
      <c r="R8" s="51"/>
      <c r="S8" s="51"/>
      <c r="T8" s="51" t="s">
        <v>2</v>
      </c>
      <c r="U8" s="51" t="s">
        <v>30</v>
      </c>
      <c r="V8" s="51" t="s">
        <v>3</v>
      </c>
      <c r="W8" s="51"/>
      <c r="X8" s="51" t="s">
        <v>14</v>
      </c>
      <c r="Y8" s="51" t="s">
        <v>6</v>
      </c>
    </row>
    <row r="9" spans="1:25" ht="109.2" x14ac:dyDescent="0.3">
      <c r="A9" s="54"/>
      <c r="B9" s="54"/>
      <c r="C9" s="5" t="s">
        <v>10</v>
      </c>
      <c r="D9" s="5" t="s">
        <v>11</v>
      </c>
      <c r="E9" s="51"/>
      <c r="F9" s="51"/>
      <c r="G9" s="4" t="s">
        <v>13</v>
      </c>
      <c r="H9" s="4" t="s">
        <v>20</v>
      </c>
      <c r="I9" s="4" t="s">
        <v>22</v>
      </c>
      <c r="J9" s="4" t="s">
        <v>21</v>
      </c>
      <c r="K9" s="4" t="s">
        <v>31</v>
      </c>
      <c r="L9" s="4" t="s">
        <v>32</v>
      </c>
      <c r="M9" s="4" t="s">
        <v>33</v>
      </c>
      <c r="N9" s="4" t="s">
        <v>34</v>
      </c>
      <c r="O9" s="51"/>
      <c r="P9" s="4" t="s">
        <v>25</v>
      </c>
      <c r="Q9" s="4" t="s">
        <v>26</v>
      </c>
      <c r="R9" s="4" t="s">
        <v>27</v>
      </c>
      <c r="S9" s="4" t="s">
        <v>28</v>
      </c>
      <c r="T9" s="51"/>
      <c r="U9" s="51"/>
      <c r="V9" s="4" t="s">
        <v>4</v>
      </c>
      <c r="W9" s="4" t="s">
        <v>5</v>
      </c>
      <c r="X9" s="51"/>
      <c r="Y9" s="51"/>
    </row>
    <row r="10" spans="1:25" ht="15.6" x14ac:dyDescent="0.3">
      <c r="A10" s="6">
        <v>1</v>
      </c>
      <c r="B10" s="6">
        <v>2</v>
      </c>
      <c r="C10" s="6">
        <v>3</v>
      </c>
      <c r="D10" s="6">
        <v>4</v>
      </c>
      <c r="E10" s="6">
        <v>5</v>
      </c>
      <c r="F10" s="6">
        <v>6</v>
      </c>
      <c r="G10" s="6">
        <v>7</v>
      </c>
      <c r="H10" s="6">
        <v>8</v>
      </c>
      <c r="I10" s="6">
        <v>9</v>
      </c>
      <c r="J10" s="6">
        <v>10</v>
      </c>
      <c r="K10" s="6">
        <v>11</v>
      </c>
      <c r="L10" s="6">
        <v>12</v>
      </c>
      <c r="M10" s="6">
        <v>13</v>
      </c>
      <c r="N10" s="6">
        <v>14</v>
      </c>
      <c r="O10" s="6">
        <v>15</v>
      </c>
      <c r="P10" s="6">
        <v>16</v>
      </c>
      <c r="Q10" s="6">
        <v>17</v>
      </c>
      <c r="R10" s="6">
        <v>18</v>
      </c>
      <c r="S10" s="6">
        <v>19</v>
      </c>
      <c r="T10" s="6">
        <v>20</v>
      </c>
      <c r="U10" s="6">
        <v>21</v>
      </c>
      <c r="V10" s="6">
        <v>22</v>
      </c>
      <c r="W10" s="6">
        <v>23</v>
      </c>
      <c r="X10" s="6">
        <v>24</v>
      </c>
      <c r="Y10" s="6">
        <v>25</v>
      </c>
    </row>
    <row r="11" spans="1:25" s="12" customFormat="1" ht="185.25" customHeight="1" x14ac:dyDescent="0.3">
      <c r="A11" s="30">
        <v>1</v>
      </c>
      <c r="B11" s="31" t="s">
        <v>41</v>
      </c>
      <c r="C11" s="32" t="s">
        <v>117</v>
      </c>
      <c r="D11" s="32"/>
      <c r="E11" s="30" t="s">
        <v>101</v>
      </c>
      <c r="F11" s="30" t="s">
        <v>109</v>
      </c>
      <c r="G11" s="33">
        <v>4.9800000000000004</v>
      </c>
      <c r="H11" s="33">
        <v>0.3</v>
      </c>
      <c r="I11" s="33"/>
      <c r="J11" s="33"/>
      <c r="K11" s="33"/>
      <c r="L11" s="33"/>
      <c r="M11" s="34">
        <v>0.25</v>
      </c>
      <c r="N11" s="33"/>
      <c r="O11" s="35">
        <v>15444</v>
      </c>
      <c r="P11" s="36" t="s">
        <v>76</v>
      </c>
      <c r="Q11" s="33">
        <v>28</v>
      </c>
      <c r="R11" s="33">
        <v>10</v>
      </c>
      <c r="S11" s="37">
        <f t="shared" ref="S11:S16" si="0">Q11*12+R11</f>
        <v>346</v>
      </c>
      <c r="T11" s="30" t="s">
        <v>75</v>
      </c>
      <c r="U11" s="32" t="s">
        <v>48</v>
      </c>
      <c r="V11" s="38" t="s">
        <v>111</v>
      </c>
      <c r="W11" s="39"/>
      <c r="X11" s="40">
        <v>1505790000.0000002</v>
      </c>
      <c r="Y11" s="30" t="s">
        <v>103</v>
      </c>
    </row>
    <row r="12" spans="1:25" s="12" customFormat="1" ht="150" customHeight="1" x14ac:dyDescent="0.3">
      <c r="A12" s="30">
        <v>2</v>
      </c>
      <c r="B12" s="31" t="s">
        <v>42</v>
      </c>
      <c r="C12" s="32" t="s">
        <v>118</v>
      </c>
      <c r="D12" s="32"/>
      <c r="E12" s="30" t="s">
        <v>100</v>
      </c>
      <c r="F12" s="30" t="s">
        <v>108</v>
      </c>
      <c r="G12" s="33">
        <v>4.74</v>
      </c>
      <c r="H12" s="33">
        <v>0.2</v>
      </c>
      <c r="I12" s="33"/>
      <c r="J12" s="33"/>
      <c r="K12" s="33"/>
      <c r="L12" s="33"/>
      <c r="M12" s="34">
        <v>0.25</v>
      </c>
      <c r="N12" s="33"/>
      <c r="O12" s="35">
        <v>14449.5</v>
      </c>
      <c r="P12" s="36" t="s">
        <v>85</v>
      </c>
      <c r="Q12" s="33">
        <v>24</v>
      </c>
      <c r="R12" s="33">
        <v>5</v>
      </c>
      <c r="S12" s="37">
        <f t="shared" si="0"/>
        <v>293</v>
      </c>
      <c r="T12" s="30" t="s">
        <v>86</v>
      </c>
      <c r="U12" s="32" t="s">
        <v>48</v>
      </c>
      <c r="V12" s="38" t="s">
        <v>112</v>
      </c>
      <c r="W12" s="39"/>
      <c r="X12" s="40">
        <v>1015077375.0000002</v>
      </c>
      <c r="Y12" s="30" t="s">
        <v>104</v>
      </c>
    </row>
    <row r="13" spans="1:25" s="12" customFormat="1" ht="143.25" customHeight="1" x14ac:dyDescent="0.3">
      <c r="A13" s="30">
        <v>3</v>
      </c>
      <c r="B13" s="31" t="s">
        <v>43</v>
      </c>
      <c r="C13" s="32"/>
      <c r="D13" s="32" t="s">
        <v>119</v>
      </c>
      <c r="E13" s="30" t="s">
        <v>72</v>
      </c>
      <c r="F13" s="30" t="s">
        <v>108</v>
      </c>
      <c r="G13" s="33">
        <v>4.6500000000000004</v>
      </c>
      <c r="H13" s="33">
        <v>0.2</v>
      </c>
      <c r="I13" s="33"/>
      <c r="J13" s="33"/>
      <c r="K13" s="33"/>
      <c r="L13" s="33"/>
      <c r="M13" s="34">
        <v>0.25</v>
      </c>
      <c r="N13" s="33"/>
      <c r="O13" s="35">
        <v>14186.25</v>
      </c>
      <c r="P13" s="36" t="s">
        <v>83</v>
      </c>
      <c r="Q13" s="33">
        <v>34</v>
      </c>
      <c r="R13" s="33">
        <v>6</v>
      </c>
      <c r="S13" s="37">
        <f t="shared" si="0"/>
        <v>414</v>
      </c>
      <c r="T13" s="30" t="s">
        <v>84</v>
      </c>
      <c r="U13" s="32" t="s">
        <v>48</v>
      </c>
      <c r="V13" s="38" t="s">
        <v>113</v>
      </c>
      <c r="W13" s="39"/>
      <c r="X13" s="40">
        <v>840535312.50000012</v>
      </c>
      <c r="Y13" s="30" t="s">
        <v>104</v>
      </c>
    </row>
    <row r="14" spans="1:25" s="12" customFormat="1" ht="112.5" customHeight="1" x14ac:dyDescent="0.3">
      <c r="A14" s="30">
        <v>4</v>
      </c>
      <c r="B14" s="31" t="s">
        <v>44</v>
      </c>
      <c r="C14" s="32"/>
      <c r="D14" s="32" t="s">
        <v>57</v>
      </c>
      <c r="E14" s="30" t="s">
        <v>72</v>
      </c>
      <c r="F14" s="30" t="s">
        <v>105</v>
      </c>
      <c r="G14" s="33">
        <v>5.08</v>
      </c>
      <c r="H14" s="33">
        <v>0.3</v>
      </c>
      <c r="I14" s="33"/>
      <c r="J14" s="33"/>
      <c r="K14" s="33"/>
      <c r="L14" s="33"/>
      <c r="M14" s="34">
        <v>0.25</v>
      </c>
      <c r="N14" s="33"/>
      <c r="O14" s="35">
        <v>15736.5</v>
      </c>
      <c r="P14" s="36" t="s">
        <v>81</v>
      </c>
      <c r="Q14" s="33">
        <v>30</v>
      </c>
      <c r="R14" s="33">
        <v>7</v>
      </c>
      <c r="S14" s="37">
        <f t="shared" si="0"/>
        <v>367</v>
      </c>
      <c r="T14" s="30" t="s">
        <v>82</v>
      </c>
      <c r="U14" s="32" t="s">
        <v>48</v>
      </c>
      <c r="V14" s="38" t="s">
        <v>114</v>
      </c>
      <c r="W14" s="39"/>
      <c r="X14" s="40">
        <v>94419000</v>
      </c>
      <c r="Y14" s="30" t="s">
        <v>104</v>
      </c>
    </row>
    <row r="15" spans="1:25" s="12" customFormat="1" ht="153.75" customHeight="1" x14ac:dyDescent="0.3">
      <c r="A15" s="30">
        <v>5</v>
      </c>
      <c r="B15" s="31" t="s">
        <v>52</v>
      </c>
      <c r="C15" s="32" t="s">
        <v>116</v>
      </c>
      <c r="D15" s="32"/>
      <c r="E15" s="30" t="s">
        <v>99</v>
      </c>
      <c r="F15" s="30" t="s">
        <v>107</v>
      </c>
      <c r="G15" s="33">
        <v>4.6500000000000004</v>
      </c>
      <c r="H15" s="33"/>
      <c r="I15" s="33"/>
      <c r="J15" s="33"/>
      <c r="K15" s="33"/>
      <c r="L15" s="33"/>
      <c r="M15" s="34">
        <v>0.25</v>
      </c>
      <c r="N15" s="33"/>
      <c r="O15" s="41">
        <v>13601.25</v>
      </c>
      <c r="P15" s="36" t="s">
        <v>79</v>
      </c>
      <c r="Q15" s="33">
        <v>27</v>
      </c>
      <c r="R15" s="33">
        <v>0</v>
      </c>
      <c r="S15" s="37">
        <f>Q15*12+R15</f>
        <v>324</v>
      </c>
      <c r="T15" s="30" t="s">
        <v>84</v>
      </c>
      <c r="U15" s="32" t="s">
        <v>48</v>
      </c>
      <c r="V15" s="38" t="s">
        <v>111</v>
      </c>
      <c r="W15" s="39"/>
      <c r="X15" s="40">
        <v>1258115625</v>
      </c>
      <c r="Y15" s="30" t="s">
        <v>104</v>
      </c>
    </row>
    <row r="16" spans="1:25" s="12" customFormat="1" ht="186" customHeight="1" x14ac:dyDescent="0.3">
      <c r="A16" s="30">
        <v>6</v>
      </c>
      <c r="B16" s="31" t="s">
        <v>51</v>
      </c>
      <c r="C16" s="32" t="s">
        <v>61</v>
      </c>
      <c r="D16" s="32"/>
      <c r="E16" s="30" t="s">
        <v>98</v>
      </c>
      <c r="F16" s="30" t="s">
        <v>106</v>
      </c>
      <c r="G16" s="33">
        <v>4.0599999999999996</v>
      </c>
      <c r="H16" s="33"/>
      <c r="I16" s="34">
        <v>0.08</v>
      </c>
      <c r="J16" s="33"/>
      <c r="K16" s="33"/>
      <c r="L16" s="33"/>
      <c r="M16" s="34">
        <v>0.25</v>
      </c>
      <c r="N16" s="33"/>
      <c r="O16" s="35">
        <v>12825.54</v>
      </c>
      <c r="P16" s="36" t="s">
        <v>79</v>
      </c>
      <c r="Q16" s="33">
        <v>29</v>
      </c>
      <c r="R16" s="33">
        <v>3</v>
      </c>
      <c r="S16" s="37">
        <f t="shared" si="0"/>
        <v>351</v>
      </c>
      <c r="T16" s="30" t="s">
        <v>120</v>
      </c>
      <c r="U16" s="32" t="s">
        <v>48</v>
      </c>
      <c r="V16" s="38" t="s">
        <v>115</v>
      </c>
      <c r="W16" s="39"/>
      <c r="X16" s="40">
        <v>230859719.99999997</v>
      </c>
      <c r="Y16" s="30" t="s">
        <v>102</v>
      </c>
    </row>
    <row r="17" spans="1:25" s="27" customFormat="1" ht="43.5" customHeight="1" x14ac:dyDescent="0.3">
      <c r="A17" s="42"/>
      <c r="B17" s="43" t="s">
        <v>18</v>
      </c>
      <c r="C17" s="44"/>
      <c r="D17" s="44"/>
      <c r="E17" s="44"/>
      <c r="F17" s="44"/>
      <c r="G17" s="44"/>
      <c r="H17" s="44"/>
      <c r="I17" s="44"/>
      <c r="J17" s="44"/>
      <c r="K17" s="44"/>
      <c r="L17" s="44"/>
      <c r="M17" s="44"/>
      <c r="N17" s="44"/>
      <c r="O17" s="44"/>
      <c r="P17" s="45"/>
      <c r="Q17" s="44"/>
      <c r="R17" s="44"/>
      <c r="S17" s="44"/>
      <c r="T17" s="44"/>
      <c r="U17" s="44"/>
      <c r="V17" s="46"/>
      <c r="W17" s="46"/>
      <c r="X17" s="47">
        <f>SUM(X11:X16)</f>
        <v>4944797032.5</v>
      </c>
      <c r="Y17" s="44"/>
    </row>
    <row r="18" spans="1:25" s="12" customFormat="1" ht="14.25" customHeight="1" x14ac:dyDescent="0.3"/>
    <row r="19" spans="1:25" s="12" customFormat="1" ht="42" customHeight="1" x14ac:dyDescent="0.3">
      <c r="S19" s="56"/>
      <c r="T19" s="56"/>
      <c r="U19" s="56"/>
      <c r="V19" s="56"/>
      <c r="W19" s="56"/>
      <c r="X19" s="56"/>
    </row>
    <row r="20" spans="1:25" s="29" customFormat="1" ht="25.2" x14ac:dyDescent="0.3">
      <c r="B20" s="48"/>
      <c r="C20" s="48"/>
      <c r="D20" s="48"/>
      <c r="S20" s="48"/>
      <c r="T20" s="48"/>
      <c r="U20" s="48"/>
      <c r="V20" s="48"/>
      <c r="W20" s="48"/>
      <c r="X20" s="48"/>
    </row>
    <row r="21" spans="1:25" s="29" customFormat="1" ht="25.2" x14ac:dyDescent="0.3">
      <c r="U21" s="55"/>
      <c r="V21" s="55"/>
      <c r="W21" s="55"/>
      <c r="X21" s="55"/>
    </row>
    <row r="22" spans="1:25" s="29" customFormat="1" ht="25.2" x14ac:dyDescent="0.3"/>
    <row r="23" spans="1:25" s="29" customFormat="1" ht="25.2" x14ac:dyDescent="0.3"/>
    <row r="24" spans="1:25" s="29" customFormat="1" ht="25.2" x14ac:dyDescent="0.3"/>
    <row r="25" spans="1:25" s="29" customFormat="1" ht="25.2" x14ac:dyDescent="0.3"/>
    <row r="26" spans="1:25" s="29" customFormat="1" ht="25.2" x14ac:dyDescent="0.3"/>
    <row r="27" spans="1:25" s="29" customFormat="1" ht="25.2" x14ac:dyDescent="0.3">
      <c r="B27" s="48"/>
      <c r="C27" s="48"/>
      <c r="D27" s="48"/>
      <c r="S27" s="48"/>
      <c r="T27" s="48"/>
      <c r="U27" s="48"/>
      <c r="V27" s="48"/>
      <c r="W27" s="48"/>
      <c r="X27" s="48"/>
    </row>
    <row r="28" spans="1:25" s="29" customFormat="1" ht="25.2" x14ac:dyDescent="0.3"/>
  </sheetData>
  <mergeCells count="26">
    <mergeCell ref="S27:X27"/>
    <mergeCell ref="U21:X21"/>
    <mergeCell ref="B27:D27"/>
    <mergeCell ref="T8:T9"/>
    <mergeCell ref="U8:U9"/>
    <mergeCell ref="V8:W8"/>
    <mergeCell ref="X8:X9"/>
    <mergeCell ref="G8:N8"/>
    <mergeCell ref="B20:D20"/>
    <mergeCell ref="S19:X19"/>
    <mergeCell ref="A8:A9"/>
    <mergeCell ref="B8:B9"/>
    <mergeCell ref="C8:D8"/>
    <mergeCell ref="E8:E9"/>
    <mergeCell ref="F8:F9"/>
    <mergeCell ref="Y8:Y9"/>
    <mergeCell ref="S20:X20"/>
    <mergeCell ref="B1:E1"/>
    <mergeCell ref="F1:X1"/>
    <mergeCell ref="B2:E2"/>
    <mergeCell ref="F2:X2"/>
    <mergeCell ref="B4:Y4"/>
    <mergeCell ref="B5:Y5"/>
    <mergeCell ref="O8:O9"/>
    <mergeCell ref="P8:S8"/>
    <mergeCell ref="B6:Y6"/>
  </mergeCells>
  <pageMargins left="0.2" right="0.2" top="0" bottom="0" header="0" footer="0"/>
  <pageSetup paperSize="9"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zoomScale="70" zoomScaleNormal="70" workbookViewId="0">
      <selection activeCell="B19" sqref="B19"/>
    </sheetView>
  </sheetViews>
  <sheetFormatPr defaultColWidth="9.109375" defaultRowHeight="13.8" x14ac:dyDescent="0.3"/>
  <cols>
    <col min="1" max="1" width="4.88671875" style="3" customWidth="1"/>
    <col min="2" max="2" width="24.33203125" style="3" customWidth="1"/>
    <col min="3" max="3" width="7.88671875" style="3" customWidth="1"/>
    <col min="4" max="4" width="8" style="3" customWidth="1"/>
    <col min="5" max="5" width="11.109375" style="3" customWidth="1"/>
    <col min="6" max="6" width="20.6640625" style="3" bestFit="1" customWidth="1"/>
    <col min="7" max="7" width="9.44140625" style="3" customWidth="1"/>
    <col min="8" max="8" width="9.5546875" style="3" customWidth="1"/>
    <col min="9" max="10" width="9.33203125" style="3" customWidth="1"/>
    <col min="11" max="11" width="9.109375" style="3"/>
    <col min="12" max="12" width="9.6640625" style="3" customWidth="1"/>
    <col min="13" max="13" width="9.33203125" style="3" customWidth="1"/>
    <col min="14" max="14" width="10" style="3" customWidth="1"/>
    <col min="15" max="15" width="13.109375" style="3" bestFit="1" customWidth="1"/>
    <col min="16" max="16" width="9.44140625" style="3" customWidth="1"/>
    <col min="17" max="17" width="9.6640625" style="3" customWidth="1"/>
    <col min="18" max="18" width="9.5546875" style="3" customWidth="1"/>
    <col min="19" max="19" width="9.109375" style="3"/>
    <col min="20" max="20" width="9.6640625" style="3" customWidth="1"/>
    <col min="21" max="21" width="10.109375" style="3" customWidth="1"/>
    <col min="22" max="22" width="20" style="3" bestFit="1" customWidth="1"/>
    <col min="23" max="23" width="9.5546875" style="3" customWidth="1"/>
    <col min="24" max="24" width="20" style="3" bestFit="1" customWidth="1"/>
    <col min="25" max="25" width="15.88671875" style="3" customWidth="1"/>
    <col min="26" max="16384" width="9.109375" style="3"/>
  </cols>
  <sheetData>
    <row r="1" spans="1:25" ht="15.6" x14ac:dyDescent="0.3">
      <c r="A1" s="2"/>
      <c r="B1" s="57" t="s">
        <v>37</v>
      </c>
      <c r="C1" s="57"/>
      <c r="D1" s="57"/>
      <c r="E1" s="57"/>
      <c r="F1" s="57" t="s">
        <v>7</v>
      </c>
      <c r="G1" s="57"/>
      <c r="H1" s="57"/>
      <c r="I1" s="57"/>
      <c r="J1" s="57"/>
      <c r="K1" s="57"/>
      <c r="L1" s="57"/>
      <c r="M1" s="57"/>
      <c r="N1" s="57"/>
      <c r="O1" s="57"/>
      <c r="P1" s="57"/>
      <c r="Q1" s="57"/>
      <c r="R1" s="57"/>
      <c r="S1" s="57"/>
      <c r="T1" s="57"/>
      <c r="U1" s="57"/>
      <c r="V1" s="57"/>
      <c r="W1" s="57"/>
      <c r="X1" s="57"/>
      <c r="Y1" s="2"/>
    </row>
    <row r="2" spans="1:25" ht="16.8" x14ac:dyDescent="0.3">
      <c r="A2" s="2"/>
      <c r="B2" s="57" t="s">
        <v>36</v>
      </c>
      <c r="C2" s="57"/>
      <c r="D2" s="57"/>
      <c r="E2" s="57"/>
      <c r="F2" s="63" t="s">
        <v>8</v>
      </c>
      <c r="G2" s="63"/>
      <c r="H2" s="63"/>
      <c r="I2" s="63"/>
      <c r="J2" s="63"/>
      <c r="K2" s="63"/>
      <c r="L2" s="63"/>
      <c r="M2" s="63"/>
      <c r="N2" s="63"/>
      <c r="O2" s="63"/>
      <c r="P2" s="63"/>
      <c r="Q2" s="63"/>
      <c r="R2" s="63"/>
      <c r="S2" s="63"/>
      <c r="T2" s="63"/>
      <c r="U2" s="63"/>
      <c r="V2" s="63"/>
      <c r="W2" s="63"/>
      <c r="X2" s="63"/>
      <c r="Y2" s="2"/>
    </row>
    <row r="3" spans="1:25" ht="15.6" x14ac:dyDescent="0.3">
      <c r="A3" s="2"/>
      <c r="B3" s="2"/>
      <c r="C3" s="2"/>
      <c r="D3" s="2"/>
      <c r="E3" s="2"/>
      <c r="F3" s="2"/>
      <c r="G3" s="2"/>
      <c r="H3" s="2"/>
      <c r="I3" s="2"/>
      <c r="J3" s="2"/>
      <c r="K3" s="2"/>
      <c r="L3" s="2"/>
      <c r="M3" s="2"/>
      <c r="N3" s="2"/>
      <c r="O3" s="2"/>
      <c r="P3" s="2"/>
      <c r="Q3" s="2"/>
      <c r="R3" s="2"/>
      <c r="S3" s="2"/>
      <c r="T3" s="2"/>
      <c r="U3" s="2"/>
      <c r="V3" s="2"/>
      <c r="W3" s="2"/>
      <c r="X3" s="2"/>
      <c r="Y3" s="2"/>
    </row>
    <row r="4" spans="1:25" ht="15.6" x14ac:dyDescent="0.3">
      <c r="A4" s="2"/>
      <c r="B4" s="57" t="s">
        <v>19</v>
      </c>
      <c r="C4" s="57"/>
      <c r="D4" s="57"/>
      <c r="E4" s="57"/>
      <c r="F4" s="57"/>
      <c r="G4" s="57"/>
      <c r="H4" s="57"/>
      <c r="I4" s="57"/>
      <c r="J4" s="57"/>
      <c r="K4" s="57"/>
      <c r="L4" s="57"/>
      <c r="M4" s="57"/>
      <c r="N4" s="57"/>
      <c r="O4" s="57"/>
      <c r="P4" s="57"/>
      <c r="Q4" s="57"/>
      <c r="R4" s="57"/>
      <c r="S4" s="57"/>
      <c r="T4" s="57"/>
      <c r="U4" s="57"/>
      <c r="V4" s="57"/>
      <c r="W4" s="57"/>
      <c r="X4" s="57"/>
      <c r="Y4" s="57"/>
    </row>
    <row r="5" spans="1:25" ht="15.6" x14ac:dyDescent="0.3">
      <c r="A5" s="2"/>
      <c r="B5" s="57" t="s">
        <v>38</v>
      </c>
      <c r="C5" s="57"/>
      <c r="D5" s="57"/>
      <c r="E5" s="57"/>
      <c r="F5" s="57"/>
      <c r="G5" s="57"/>
      <c r="H5" s="57"/>
      <c r="I5" s="57"/>
      <c r="J5" s="57"/>
      <c r="K5" s="57"/>
      <c r="L5" s="57"/>
      <c r="M5" s="57"/>
      <c r="N5" s="57"/>
      <c r="O5" s="57"/>
      <c r="P5" s="57"/>
      <c r="Q5" s="57"/>
      <c r="R5" s="57"/>
      <c r="S5" s="57"/>
      <c r="T5" s="57"/>
      <c r="U5" s="57"/>
      <c r="V5" s="57"/>
      <c r="W5" s="57"/>
      <c r="X5" s="57"/>
      <c r="Y5" s="57"/>
    </row>
    <row r="6" spans="1:25" ht="15.6" x14ac:dyDescent="0.3">
      <c r="A6" s="2"/>
      <c r="B6" s="58" t="s">
        <v>39</v>
      </c>
      <c r="C6" s="58"/>
      <c r="D6" s="58"/>
      <c r="E6" s="58"/>
      <c r="F6" s="58"/>
      <c r="G6" s="58"/>
      <c r="H6" s="58"/>
      <c r="I6" s="58"/>
      <c r="J6" s="58"/>
      <c r="K6" s="58"/>
      <c r="L6" s="58"/>
      <c r="M6" s="58"/>
      <c r="N6" s="58"/>
      <c r="O6" s="58"/>
      <c r="P6" s="58"/>
      <c r="Q6" s="58"/>
      <c r="R6" s="58"/>
      <c r="S6" s="58"/>
      <c r="T6" s="58"/>
      <c r="U6" s="58"/>
      <c r="V6" s="58"/>
      <c r="W6" s="58"/>
      <c r="X6" s="58"/>
      <c r="Y6" s="58"/>
    </row>
    <row r="7" spans="1:25" ht="15.6" x14ac:dyDescent="0.3">
      <c r="A7" s="2"/>
      <c r="B7" s="58" t="s">
        <v>40</v>
      </c>
      <c r="C7" s="58"/>
      <c r="D7" s="58"/>
      <c r="E7" s="58"/>
      <c r="F7" s="58"/>
      <c r="G7" s="58"/>
      <c r="H7" s="58"/>
      <c r="I7" s="58"/>
      <c r="J7" s="58"/>
      <c r="K7" s="58"/>
      <c r="L7" s="58"/>
      <c r="M7" s="58"/>
      <c r="N7" s="58"/>
      <c r="O7" s="58"/>
      <c r="P7" s="58"/>
      <c r="Q7" s="58"/>
      <c r="R7" s="58"/>
      <c r="S7" s="58"/>
      <c r="T7" s="58"/>
      <c r="U7" s="58"/>
      <c r="V7" s="58"/>
      <c r="W7" s="58"/>
      <c r="X7" s="58"/>
      <c r="Y7" s="58"/>
    </row>
    <row r="8" spans="1:25" ht="15.6" x14ac:dyDescent="0.3">
      <c r="A8" s="2"/>
      <c r="B8" s="2"/>
      <c r="C8" s="2"/>
      <c r="D8" s="2"/>
      <c r="E8" s="2"/>
      <c r="F8" s="2"/>
      <c r="G8" s="2"/>
      <c r="H8" s="2"/>
      <c r="I8" s="2"/>
      <c r="J8" s="2"/>
      <c r="K8" s="2"/>
      <c r="L8" s="2"/>
      <c r="M8" s="2"/>
      <c r="N8" s="2"/>
      <c r="O8" s="2"/>
      <c r="P8" s="2"/>
      <c r="Q8" s="2"/>
      <c r="R8" s="2"/>
      <c r="S8" s="2"/>
      <c r="T8" s="2"/>
      <c r="U8" s="2"/>
      <c r="V8" s="2"/>
      <c r="W8" s="2"/>
      <c r="X8" s="2"/>
      <c r="Y8" s="2"/>
    </row>
    <row r="9" spans="1:25" ht="126" customHeight="1" x14ac:dyDescent="0.3">
      <c r="A9" s="64" t="s">
        <v>0</v>
      </c>
      <c r="B9" s="64" t="s">
        <v>1</v>
      </c>
      <c r="C9" s="51" t="s">
        <v>9</v>
      </c>
      <c r="D9" s="51"/>
      <c r="E9" s="61" t="s">
        <v>12</v>
      </c>
      <c r="F9" s="61" t="s">
        <v>35</v>
      </c>
      <c r="G9" s="66" t="s">
        <v>23</v>
      </c>
      <c r="H9" s="68"/>
      <c r="I9" s="68"/>
      <c r="J9" s="68"/>
      <c r="K9" s="68"/>
      <c r="L9" s="68"/>
      <c r="M9" s="68"/>
      <c r="N9" s="67"/>
      <c r="O9" s="61" t="s">
        <v>24</v>
      </c>
      <c r="P9" s="51" t="s">
        <v>29</v>
      </c>
      <c r="Q9" s="51"/>
      <c r="R9" s="51"/>
      <c r="S9" s="51"/>
      <c r="T9" s="61" t="s">
        <v>2</v>
      </c>
      <c r="U9" s="61" t="s">
        <v>30</v>
      </c>
      <c r="V9" s="66" t="s">
        <v>3</v>
      </c>
      <c r="W9" s="67"/>
      <c r="X9" s="61" t="s">
        <v>14</v>
      </c>
      <c r="Y9" s="61" t="s">
        <v>6</v>
      </c>
    </row>
    <row r="10" spans="1:25" ht="93.6" x14ac:dyDescent="0.3">
      <c r="A10" s="65"/>
      <c r="B10" s="65"/>
      <c r="C10" s="5" t="s">
        <v>10</v>
      </c>
      <c r="D10" s="5" t="s">
        <v>11</v>
      </c>
      <c r="E10" s="62"/>
      <c r="F10" s="62"/>
      <c r="G10" s="4" t="s">
        <v>13</v>
      </c>
      <c r="H10" s="4" t="s">
        <v>20</v>
      </c>
      <c r="I10" s="4" t="s">
        <v>22</v>
      </c>
      <c r="J10" s="4" t="s">
        <v>21</v>
      </c>
      <c r="K10" s="4" t="s">
        <v>31</v>
      </c>
      <c r="L10" s="4" t="s">
        <v>32</v>
      </c>
      <c r="M10" s="4" t="s">
        <v>33</v>
      </c>
      <c r="N10" s="4" t="s">
        <v>34</v>
      </c>
      <c r="O10" s="62"/>
      <c r="P10" s="4" t="s">
        <v>25</v>
      </c>
      <c r="Q10" s="4" t="s">
        <v>26</v>
      </c>
      <c r="R10" s="4" t="s">
        <v>27</v>
      </c>
      <c r="S10" s="4" t="s">
        <v>28</v>
      </c>
      <c r="T10" s="62"/>
      <c r="U10" s="62"/>
      <c r="V10" s="4" t="s">
        <v>4</v>
      </c>
      <c r="W10" s="4" t="s">
        <v>5</v>
      </c>
      <c r="X10" s="62"/>
      <c r="Y10" s="62"/>
    </row>
    <row r="11" spans="1:25" ht="15.6" x14ac:dyDescent="0.3">
      <c r="A11" s="6">
        <v>1</v>
      </c>
      <c r="B11" s="6">
        <v>2</v>
      </c>
      <c r="C11" s="6">
        <v>3</v>
      </c>
      <c r="D11" s="6">
        <v>4</v>
      </c>
      <c r="E11" s="6">
        <v>5</v>
      </c>
      <c r="F11" s="6">
        <v>6</v>
      </c>
      <c r="G11" s="6">
        <v>7</v>
      </c>
      <c r="H11" s="6">
        <v>8</v>
      </c>
      <c r="I11" s="6">
        <v>9</v>
      </c>
      <c r="J11" s="6">
        <v>10</v>
      </c>
      <c r="K11" s="6"/>
      <c r="L11" s="6"/>
      <c r="M11" s="6"/>
      <c r="N11" s="6">
        <v>11</v>
      </c>
      <c r="O11" s="6">
        <v>12</v>
      </c>
      <c r="P11" s="6">
        <v>13</v>
      </c>
      <c r="Q11" s="6">
        <v>14</v>
      </c>
      <c r="R11" s="6">
        <v>15</v>
      </c>
      <c r="S11" s="6">
        <v>16</v>
      </c>
      <c r="T11" s="6">
        <v>17</v>
      </c>
      <c r="U11" s="6">
        <v>18</v>
      </c>
      <c r="V11" s="6">
        <v>19</v>
      </c>
      <c r="W11" s="6">
        <v>20</v>
      </c>
      <c r="X11" s="6">
        <v>21</v>
      </c>
      <c r="Y11" s="6">
        <v>22</v>
      </c>
    </row>
    <row r="12" spans="1:25" s="12" customFormat="1" ht="16.8" x14ac:dyDescent="0.3">
      <c r="A12" s="7" t="s">
        <v>15</v>
      </c>
      <c r="B12" s="8" t="s">
        <v>16</v>
      </c>
      <c r="C12" s="9"/>
      <c r="D12" s="9"/>
      <c r="E12" s="9"/>
      <c r="F12" s="9"/>
      <c r="G12" s="9"/>
      <c r="H12" s="9"/>
      <c r="I12" s="9"/>
      <c r="J12" s="9"/>
      <c r="K12" s="9"/>
      <c r="L12" s="9"/>
      <c r="M12" s="9"/>
      <c r="N12" s="9"/>
      <c r="O12" s="9"/>
      <c r="P12" s="10"/>
      <c r="Q12" s="9"/>
      <c r="R12" s="9"/>
      <c r="S12" s="9"/>
      <c r="T12" s="9"/>
      <c r="U12" s="9"/>
      <c r="V12" s="11"/>
      <c r="W12" s="11"/>
      <c r="X12" s="11"/>
      <c r="Y12" s="9"/>
    </row>
    <row r="13" spans="1:25" s="12" customFormat="1" ht="16.8" x14ac:dyDescent="0.3">
      <c r="A13" s="7" t="s">
        <v>17</v>
      </c>
      <c r="B13" s="8" t="s">
        <v>36</v>
      </c>
      <c r="C13" s="9"/>
      <c r="D13" s="9"/>
      <c r="E13" s="9"/>
      <c r="F13" s="9"/>
      <c r="G13" s="9"/>
      <c r="H13" s="9"/>
      <c r="I13" s="9"/>
      <c r="J13" s="9"/>
      <c r="K13" s="9"/>
      <c r="L13" s="9"/>
      <c r="M13" s="9"/>
      <c r="N13" s="9"/>
      <c r="O13" s="9"/>
      <c r="P13" s="10"/>
      <c r="Q13" s="9"/>
      <c r="R13" s="9"/>
      <c r="S13" s="9"/>
      <c r="T13" s="9"/>
      <c r="U13" s="9"/>
      <c r="V13" s="13"/>
      <c r="W13" s="13"/>
      <c r="X13" s="13"/>
      <c r="Y13" s="9"/>
    </row>
    <row r="14" spans="1:25" s="12" customFormat="1" ht="33.6" x14ac:dyDescent="0.3">
      <c r="A14" s="14">
        <v>1</v>
      </c>
      <c r="B14" s="15" t="s">
        <v>41</v>
      </c>
      <c r="C14" s="1" t="s">
        <v>54</v>
      </c>
      <c r="D14" s="1"/>
      <c r="E14" s="16"/>
      <c r="F14" s="14" t="s">
        <v>87</v>
      </c>
      <c r="G14" s="9">
        <v>4.9800000000000004</v>
      </c>
      <c r="H14" s="9">
        <v>0.3</v>
      </c>
      <c r="I14" s="9"/>
      <c r="J14" s="9"/>
      <c r="K14" s="9"/>
      <c r="L14" s="9"/>
      <c r="M14" s="17">
        <v>0.25</v>
      </c>
      <c r="N14" s="9"/>
      <c r="O14" s="18">
        <v>15444</v>
      </c>
      <c r="P14" s="10" t="s">
        <v>76</v>
      </c>
      <c r="Q14" s="9">
        <v>28</v>
      </c>
      <c r="R14" s="9">
        <v>10</v>
      </c>
      <c r="S14" s="16" t="s">
        <v>67</v>
      </c>
      <c r="T14" s="19" t="s">
        <v>75</v>
      </c>
      <c r="U14" s="1" t="s">
        <v>48</v>
      </c>
      <c r="V14" s="11">
        <v>1474902000</v>
      </c>
      <c r="W14" s="11"/>
      <c r="X14" s="11">
        <f t="shared" ref="X14:X23" si="0">IF(V14&gt;0,V14,W14)</f>
        <v>1474902000</v>
      </c>
      <c r="Y14" s="9"/>
    </row>
    <row r="15" spans="1:25" s="12" customFormat="1" ht="33.6" x14ac:dyDescent="0.3">
      <c r="A15" s="14">
        <v>2</v>
      </c>
      <c r="B15" s="15" t="s">
        <v>42</v>
      </c>
      <c r="C15" s="1" t="s">
        <v>55</v>
      </c>
      <c r="D15" s="1"/>
      <c r="E15" s="16"/>
      <c r="F15" s="14" t="s">
        <v>88</v>
      </c>
      <c r="G15" s="9">
        <v>4.74</v>
      </c>
      <c r="H15" s="9">
        <v>0.2</v>
      </c>
      <c r="I15" s="9"/>
      <c r="J15" s="9"/>
      <c r="K15" s="9"/>
      <c r="L15" s="9"/>
      <c r="M15" s="17">
        <v>0.25</v>
      </c>
      <c r="N15" s="9"/>
      <c r="O15" s="18">
        <v>14449.5</v>
      </c>
      <c r="P15" s="10" t="s">
        <v>85</v>
      </c>
      <c r="Q15" s="9">
        <v>24</v>
      </c>
      <c r="R15" s="9">
        <v>5</v>
      </c>
      <c r="S15" s="16" t="s">
        <v>67</v>
      </c>
      <c r="T15" s="19" t="s">
        <v>86</v>
      </c>
      <c r="U15" s="1" t="s">
        <v>48</v>
      </c>
      <c r="V15" s="11">
        <v>942829875</v>
      </c>
      <c r="W15" s="11"/>
      <c r="X15" s="11">
        <f t="shared" si="0"/>
        <v>942829875</v>
      </c>
      <c r="Y15" s="9"/>
    </row>
    <row r="16" spans="1:25" s="12" customFormat="1" ht="33.6" x14ac:dyDescent="0.3">
      <c r="A16" s="14">
        <v>3</v>
      </c>
      <c r="B16" s="15" t="s">
        <v>43</v>
      </c>
      <c r="C16" s="1"/>
      <c r="D16" s="1" t="s">
        <v>56</v>
      </c>
      <c r="E16" s="16"/>
      <c r="F16" s="14" t="s">
        <v>88</v>
      </c>
      <c r="G16" s="9">
        <v>4.6500000000000004</v>
      </c>
      <c r="H16" s="9">
        <v>0.2</v>
      </c>
      <c r="I16" s="9"/>
      <c r="J16" s="9"/>
      <c r="K16" s="9"/>
      <c r="L16" s="9"/>
      <c r="M16" s="17">
        <v>0.25</v>
      </c>
      <c r="N16" s="9"/>
      <c r="O16" s="18">
        <v>14186.25</v>
      </c>
      <c r="P16" s="10" t="s">
        <v>83</v>
      </c>
      <c r="Q16" s="9">
        <v>34</v>
      </c>
      <c r="R16" s="9">
        <v>6</v>
      </c>
      <c r="S16" s="16" t="s">
        <v>67</v>
      </c>
      <c r="T16" s="19" t="s">
        <v>84</v>
      </c>
      <c r="U16" s="1" t="s">
        <v>48</v>
      </c>
      <c r="V16" s="11">
        <v>769604063</v>
      </c>
      <c r="W16" s="11"/>
      <c r="X16" s="11">
        <f t="shared" si="0"/>
        <v>769604063</v>
      </c>
      <c r="Y16" s="9"/>
    </row>
    <row r="17" spans="1:25" s="12" customFormat="1" ht="33.6" x14ac:dyDescent="0.3">
      <c r="A17" s="14">
        <v>4</v>
      </c>
      <c r="B17" s="15" t="s">
        <v>44</v>
      </c>
      <c r="C17" s="1"/>
      <c r="D17" s="1" t="s">
        <v>57</v>
      </c>
      <c r="E17" s="16"/>
      <c r="F17" s="14" t="s">
        <v>89</v>
      </c>
      <c r="G17" s="9">
        <v>5.08</v>
      </c>
      <c r="H17" s="9">
        <v>0.3</v>
      </c>
      <c r="I17" s="9"/>
      <c r="J17" s="9"/>
      <c r="K17" s="9"/>
      <c r="L17" s="9"/>
      <c r="M17" s="17">
        <v>0.25</v>
      </c>
      <c r="N17" s="9"/>
      <c r="O17" s="18">
        <v>15736.5</v>
      </c>
      <c r="P17" s="10" t="s">
        <v>81</v>
      </c>
      <c r="Q17" s="9">
        <v>30</v>
      </c>
      <c r="R17" s="9">
        <v>7</v>
      </c>
      <c r="S17" s="16" t="s">
        <v>67</v>
      </c>
      <c r="T17" s="19" t="s">
        <v>82</v>
      </c>
      <c r="U17" s="1" t="s">
        <v>48</v>
      </c>
      <c r="V17" s="11">
        <v>94419000</v>
      </c>
      <c r="W17" s="11"/>
      <c r="X17" s="11">
        <f t="shared" si="0"/>
        <v>94419000</v>
      </c>
      <c r="Y17" s="9"/>
    </row>
    <row r="18" spans="1:25" s="12" customFormat="1" ht="50.4" x14ac:dyDescent="0.3">
      <c r="A18" s="14">
        <v>5</v>
      </c>
      <c r="B18" s="15" t="s">
        <v>45</v>
      </c>
      <c r="C18" s="1" t="s">
        <v>58</v>
      </c>
      <c r="D18" s="1"/>
      <c r="E18" s="14" t="s">
        <v>64</v>
      </c>
      <c r="F18" s="14" t="s">
        <v>65</v>
      </c>
      <c r="G18" s="9">
        <v>5.76</v>
      </c>
      <c r="H18" s="9">
        <v>0.2</v>
      </c>
      <c r="I18" s="9"/>
      <c r="J18" s="9"/>
      <c r="K18" s="9"/>
      <c r="L18" s="9"/>
      <c r="M18" s="17">
        <v>0.25</v>
      </c>
      <c r="N18" s="9"/>
      <c r="O18" s="18">
        <v>17433</v>
      </c>
      <c r="P18" s="10" t="s">
        <v>66</v>
      </c>
      <c r="Q18" s="9">
        <v>35</v>
      </c>
      <c r="R18" s="9">
        <v>6</v>
      </c>
      <c r="S18" s="16" t="s">
        <v>67</v>
      </c>
      <c r="T18" s="19" t="s">
        <v>68</v>
      </c>
      <c r="U18" s="1" t="s">
        <v>48</v>
      </c>
      <c r="V18" s="11">
        <v>1599477750</v>
      </c>
      <c r="W18" s="11"/>
      <c r="X18" s="11">
        <f t="shared" si="0"/>
        <v>1599477750</v>
      </c>
      <c r="Y18" s="9"/>
    </row>
    <row r="19" spans="1:25" s="12" customFormat="1" ht="50.4" x14ac:dyDescent="0.3">
      <c r="A19" s="14">
        <v>6</v>
      </c>
      <c r="B19" s="15" t="s">
        <v>46</v>
      </c>
      <c r="C19" s="1" t="s">
        <v>59</v>
      </c>
      <c r="D19" s="1"/>
      <c r="E19" s="14" t="s">
        <v>69</v>
      </c>
      <c r="F19" s="14" t="s">
        <v>65</v>
      </c>
      <c r="G19" s="9">
        <v>5.76</v>
      </c>
      <c r="H19" s="9">
        <v>0.2</v>
      </c>
      <c r="I19" s="9"/>
      <c r="J19" s="9"/>
      <c r="K19" s="9"/>
      <c r="L19" s="9"/>
      <c r="M19" s="17">
        <v>0.25</v>
      </c>
      <c r="N19" s="9"/>
      <c r="O19" s="18">
        <v>17433</v>
      </c>
      <c r="P19" s="10" t="s">
        <v>71</v>
      </c>
      <c r="Q19" s="9">
        <v>33</v>
      </c>
      <c r="R19" s="9">
        <v>6</v>
      </c>
      <c r="S19" s="16" t="s">
        <v>67</v>
      </c>
      <c r="T19" s="19" t="s">
        <v>70</v>
      </c>
      <c r="U19" s="1" t="s">
        <v>50</v>
      </c>
      <c r="V19" s="11">
        <v>1564611750</v>
      </c>
      <c r="W19" s="11"/>
      <c r="X19" s="11">
        <f t="shared" si="0"/>
        <v>1564611750</v>
      </c>
      <c r="Y19" s="9"/>
    </row>
    <row r="20" spans="1:25" s="12" customFormat="1" ht="50.4" x14ac:dyDescent="0.3">
      <c r="A20" s="14">
        <v>7</v>
      </c>
      <c r="B20" s="15" t="s">
        <v>47</v>
      </c>
      <c r="C20" s="1" t="s">
        <v>60</v>
      </c>
      <c r="D20" s="1"/>
      <c r="E20" s="16"/>
      <c r="F20" s="14" t="s">
        <v>90</v>
      </c>
      <c r="G20" s="9">
        <v>5.76</v>
      </c>
      <c r="H20" s="9">
        <v>0.3</v>
      </c>
      <c r="I20" s="9"/>
      <c r="J20" s="9"/>
      <c r="K20" s="9"/>
      <c r="L20" s="9"/>
      <c r="M20" s="17">
        <v>0.25</v>
      </c>
      <c r="N20" s="9"/>
      <c r="O20" s="18">
        <v>17725.5</v>
      </c>
      <c r="P20" s="10" t="s">
        <v>77</v>
      </c>
      <c r="Q20" s="9">
        <v>36</v>
      </c>
      <c r="R20" s="9">
        <v>3</v>
      </c>
      <c r="S20" s="16" t="s">
        <v>67</v>
      </c>
      <c r="T20" s="19" t="s">
        <v>78</v>
      </c>
      <c r="U20" s="20" t="s">
        <v>49</v>
      </c>
      <c r="V20" s="11">
        <v>1457922000</v>
      </c>
      <c r="W20" s="11"/>
      <c r="X20" s="11">
        <f t="shared" si="0"/>
        <v>1457922000</v>
      </c>
      <c r="Y20" s="9"/>
    </row>
    <row r="21" spans="1:25" s="12" customFormat="1" ht="50.4" x14ac:dyDescent="0.3">
      <c r="A21" s="14">
        <v>8</v>
      </c>
      <c r="B21" s="15" t="s">
        <v>51</v>
      </c>
      <c r="C21" s="1" t="s">
        <v>61</v>
      </c>
      <c r="D21" s="1"/>
      <c r="E21" s="16"/>
      <c r="F21" s="14" t="s">
        <v>91</v>
      </c>
      <c r="G21" s="9">
        <v>4.0599999999999996</v>
      </c>
      <c r="H21" s="9"/>
      <c r="I21" s="17">
        <v>0.08</v>
      </c>
      <c r="J21" s="9"/>
      <c r="K21" s="9"/>
      <c r="L21" s="9"/>
      <c r="M21" s="17">
        <v>0.25</v>
      </c>
      <c r="N21" s="9"/>
      <c r="O21" s="18">
        <v>12825.54</v>
      </c>
      <c r="P21" s="10" t="s">
        <v>79</v>
      </c>
      <c r="Q21" s="9">
        <v>29</v>
      </c>
      <c r="R21" s="9">
        <v>3</v>
      </c>
      <c r="S21" s="16" t="s">
        <v>67</v>
      </c>
      <c r="T21" s="19" t="s">
        <v>80</v>
      </c>
      <c r="U21" s="1" t="s">
        <v>48</v>
      </c>
      <c r="V21" s="11">
        <v>230859720</v>
      </c>
      <c r="W21" s="11"/>
      <c r="X21" s="11">
        <f t="shared" si="0"/>
        <v>230859720</v>
      </c>
      <c r="Y21" s="9"/>
    </row>
    <row r="22" spans="1:25" s="12" customFormat="1" ht="33.6" x14ac:dyDescent="0.3">
      <c r="A22" s="14">
        <v>9</v>
      </c>
      <c r="B22" s="15" t="s">
        <v>52</v>
      </c>
      <c r="C22" s="1" t="s">
        <v>62</v>
      </c>
      <c r="D22" s="1"/>
      <c r="E22" s="16"/>
      <c r="F22" s="14" t="s">
        <v>92</v>
      </c>
      <c r="G22" s="9">
        <v>4.6500000000000004</v>
      </c>
      <c r="H22" s="9"/>
      <c r="I22" s="9"/>
      <c r="J22" s="9"/>
      <c r="K22" s="9"/>
      <c r="L22" s="9"/>
      <c r="M22" s="17">
        <v>0.25</v>
      </c>
      <c r="N22" s="9"/>
      <c r="O22" s="21">
        <v>13601.25</v>
      </c>
      <c r="P22" s="10" t="s">
        <v>79</v>
      </c>
      <c r="Q22" s="9">
        <v>27</v>
      </c>
      <c r="R22" s="9">
        <v>0</v>
      </c>
      <c r="S22" s="16" t="s">
        <v>67</v>
      </c>
      <c r="T22" s="19" t="s">
        <v>84</v>
      </c>
      <c r="U22" s="1" t="s">
        <v>48</v>
      </c>
      <c r="V22" s="11">
        <v>1230913125</v>
      </c>
      <c r="W22" s="11"/>
      <c r="X22" s="11">
        <f t="shared" si="0"/>
        <v>1230913125</v>
      </c>
      <c r="Y22" s="9"/>
    </row>
    <row r="23" spans="1:25" s="12" customFormat="1" ht="50.4" x14ac:dyDescent="0.3">
      <c r="A23" s="14">
        <v>10</v>
      </c>
      <c r="B23" s="22" t="s">
        <v>53</v>
      </c>
      <c r="C23" s="1" t="s">
        <v>63</v>
      </c>
      <c r="D23" s="1"/>
      <c r="E23" s="14" t="s">
        <v>72</v>
      </c>
      <c r="F23" s="14" t="s">
        <v>93</v>
      </c>
      <c r="G23" s="9">
        <v>4.9800000000000004</v>
      </c>
      <c r="H23" s="9"/>
      <c r="I23" s="9"/>
      <c r="J23" s="9"/>
      <c r="K23" s="9"/>
      <c r="L23" s="9"/>
      <c r="M23" s="17">
        <v>0.25</v>
      </c>
      <c r="N23" s="9"/>
      <c r="O23" s="18">
        <v>14566.5</v>
      </c>
      <c r="P23" s="10" t="s">
        <v>73</v>
      </c>
      <c r="Q23" s="9">
        <v>29</v>
      </c>
      <c r="R23" s="9">
        <v>0</v>
      </c>
      <c r="S23" s="16" t="s">
        <v>67</v>
      </c>
      <c r="T23" s="19" t="s">
        <v>74</v>
      </c>
      <c r="U23" s="1" t="s">
        <v>48</v>
      </c>
      <c r="V23" s="11">
        <v>1216302750</v>
      </c>
      <c r="W23" s="11"/>
      <c r="X23" s="11">
        <f t="shared" si="0"/>
        <v>1216302750</v>
      </c>
      <c r="Y23" s="9"/>
    </row>
    <row r="24" spans="1:25" s="27" customFormat="1" ht="16.8" x14ac:dyDescent="0.3">
      <c r="A24" s="23"/>
      <c r="B24" s="24" t="s">
        <v>18</v>
      </c>
      <c r="C24" s="24"/>
      <c r="D24" s="24"/>
      <c r="E24" s="24"/>
      <c r="F24" s="24"/>
      <c r="G24" s="24"/>
      <c r="H24" s="24"/>
      <c r="I24" s="24"/>
      <c r="J24" s="24"/>
      <c r="K24" s="24"/>
      <c r="L24" s="24"/>
      <c r="M24" s="24"/>
      <c r="N24" s="24"/>
      <c r="O24" s="24"/>
      <c r="P24" s="25"/>
      <c r="Q24" s="24"/>
      <c r="R24" s="24"/>
      <c r="S24" s="24"/>
      <c r="T24" s="24"/>
      <c r="U24" s="24"/>
      <c r="V24" s="26">
        <f>SUM(V14:V23)</f>
        <v>10581842033</v>
      </c>
      <c r="W24" s="26">
        <f>SUM(W14:W23)</f>
        <v>0</v>
      </c>
      <c r="X24" s="26">
        <f>SUM(X14:X23)</f>
        <v>10581842033</v>
      </c>
      <c r="Y24" s="24"/>
    </row>
    <row r="25" spans="1:25" s="12" customFormat="1" ht="16.8" x14ac:dyDescent="0.3"/>
    <row r="26" spans="1:25" s="12" customFormat="1" ht="16.8" x14ac:dyDescent="0.3"/>
    <row r="27" spans="1:25" s="12" customFormat="1" ht="16.8" x14ac:dyDescent="0.3">
      <c r="B27" s="59" t="s">
        <v>94</v>
      </c>
      <c r="C27" s="59"/>
      <c r="D27" s="59"/>
      <c r="U27" s="59" t="s">
        <v>96</v>
      </c>
      <c r="V27" s="59"/>
      <c r="W27" s="59"/>
      <c r="X27" s="59"/>
    </row>
    <row r="28" spans="1:25" s="12" customFormat="1" ht="16.8" x14ac:dyDescent="0.3">
      <c r="U28" s="60"/>
      <c r="V28" s="60"/>
      <c r="W28" s="60"/>
      <c r="X28" s="60"/>
    </row>
    <row r="29" spans="1:25" s="12" customFormat="1" ht="16.8" x14ac:dyDescent="0.3"/>
    <row r="30" spans="1:25" s="12" customFormat="1" ht="16.8" x14ac:dyDescent="0.3"/>
    <row r="31" spans="1:25" s="12" customFormat="1" ht="16.8" x14ac:dyDescent="0.3"/>
    <row r="32" spans="1:25" s="12" customFormat="1" ht="16.8" x14ac:dyDescent="0.3"/>
    <row r="33" spans="2:24" s="12" customFormat="1" ht="16.8" x14ac:dyDescent="0.3"/>
    <row r="34" spans="2:24" s="12" customFormat="1" ht="16.8" x14ac:dyDescent="0.3">
      <c r="B34" s="59" t="s">
        <v>95</v>
      </c>
      <c r="C34" s="59"/>
      <c r="D34" s="59"/>
      <c r="U34" s="59" t="s">
        <v>97</v>
      </c>
      <c r="V34" s="59"/>
      <c r="W34" s="59"/>
      <c r="X34" s="59"/>
    </row>
  </sheetData>
  <mergeCells count="26">
    <mergeCell ref="U9:U10"/>
    <mergeCell ref="X9:X10"/>
    <mergeCell ref="Y9:Y10"/>
    <mergeCell ref="V9:W9"/>
    <mergeCell ref="G9:N9"/>
    <mergeCell ref="O9:O10"/>
    <mergeCell ref="F1:X1"/>
    <mergeCell ref="F2:X2"/>
    <mergeCell ref="U27:X27"/>
    <mergeCell ref="A9:A10"/>
    <mergeCell ref="B9:B10"/>
    <mergeCell ref="E9:E10"/>
    <mergeCell ref="F9:F10"/>
    <mergeCell ref="B1:E1"/>
    <mergeCell ref="B2:E2"/>
    <mergeCell ref="B27:D27"/>
    <mergeCell ref="C9:D9"/>
    <mergeCell ref="B4:Y4"/>
    <mergeCell ref="B6:Y6"/>
    <mergeCell ref="B7:Y7"/>
    <mergeCell ref="B34:D34"/>
    <mergeCell ref="U34:X34"/>
    <mergeCell ref="P9:S9"/>
    <mergeCell ref="U28:X28"/>
    <mergeCell ref="B5:Y5"/>
    <mergeCell ref="T9:T10"/>
  </mergeCells>
  <pageMargins left="0.2" right="0.2" top="0.75" bottom="0.75" header="0.3" footer="0.3"/>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 (2)</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2025-03-04T00:22:44Z</cp:lastPrinted>
  <dcterms:created xsi:type="dcterms:W3CDTF">2025-01-10T07:39:37Z</dcterms:created>
  <dcterms:modified xsi:type="dcterms:W3CDTF">2025-03-06T01:17:21Z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17fc508b8dfa483e8d77538cea6d2fc6.psdsxs" Id="R765c52910a494b6c" /></Relationships>
</file>