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d21a0f7ee0cf402e"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6" windowWidth="18192" windowHeight="8016"/>
  </bookViews>
  <sheets>
    <sheet name="sbn" sheetId="1" r:id="rId1"/>
    <sheet name="Sheet3" sheetId="3" r:id="rId2"/>
  </sheets>
  <calcPr calcId="144525"/>
</workbook>
</file>

<file path=xl/calcChain.xml><?xml version="1.0" encoding="utf-8"?>
<calcChain xmlns="http://schemas.openxmlformats.org/spreadsheetml/2006/main">
  <c r="G39" i="1" l="1"/>
  <c r="F39" i="1" s="1"/>
  <c r="F22" i="1" l="1"/>
  <c r="F68" i="1"/>
  <c r="F109" i="1"/>
  <c r="G109" i="1"/>
  <c r="E30" i="1"/>
  <c r="E6" i="1" s="1"/>
  <c r="D30" i="1"/>
  <c r="G30" i="1"/>
  <c r="F30" i="1" s="1"/>
  <c r="H30" i="1"/>
  <c r="C16" i="1"/>
  <c r="E45" i="1"/>
  <c r="D45" i="1"/>
  <c r="C45" i="1"/>
  <c r="G54" i="1"/>
  <c r="H54" i="1"/>
  <c r="F54" i="1"/>
  <c r="D54" i="1"/>
  <c r="C54" i="1" s="1"/>
  <c r="E54" i="1"/>
  <c r="G89" i="1"/>
  <c r="H68" i="1"/>
  <c r="H63" i="1"/>
  <c r="G63" i="1"/>
  <c r="H59" i="1"/>
  <c r="G59" i="1"/>
  <c r="F59" i="1" s="1"/>
  <c r="H28" i="1"/>
  <c r="G28" i="1"/>
  <c r="F28" i="1" s="1"/>
  <c r="H25" i="1"/>
  <c r="G25" i="1"/>
  <c r="H22" i="1"/>
  <c r="G22" i="1"/>
  <c r="H19" i="1"/>
  <c r="G19" i="1"/>
  <c r="F19" i="1" s="1"/>
  <c r="H16" i="1"/>
  <c r="G16" i="1"/>
  <c r="H8" i="1"/>
  <c r="H6" i="1" s="1"/>
  <c r="G8" i="1"/>
  <c r="F8" i="1" s="1"/>
  <c r="F6" i="1" s="1"/>
  <c r="G115" i="1"/>
  <c r="G84" i="1"/>
  <c r="G79" i="1"/>
  <c r="G73" i="1"/>
  <c r="G68" i="1"/>
  <c r="D8" i="1"/>
  <c r="D6" i="1" s="1"/>
  <c r="C8" i="1"/>
  <c r="G6" i="1" l="1"/>
  <c r="C30" i="1"/>
  <c r="C6" i="1" s="1"/>
</calcChain>
</file>

<file path=xl/sharedStrings.xml><?xml version="1.0" encoding="utf-8"?>
<sst xmlns="http://schemas.openxmlformats.org/spreadsheetml/2006/main" count="301" uniqueCount="211">
  <si>
    <t>ĐVT: Triệu đồng</t>
  </si>
  <si>
    <t>TT</t>
  </si>
  <si>
    <t>Tên hạng mục, dự án</t>
  </si>
  <si>
    <t>Ghi chú</t>
  </si>
  <si>
    <t>Tổng cộng</t>
  </si>
  <si>
    <t xml:space="preserve">Nguồn 
sự nghiệp </t>
  </si>
  <si>
    <t>Nguồn 
đầu tư</t>
  </si>
  <si>
    <t>Chủ đầu tư: Sở Công Thương</t>
  </si>
  <si>
    <t>1.1</t>
  </si>
  <si>
    <t>Tổ chức đánh giá thực trạng ứng dụng CNTT và chuyển đổi số trong hoạt động XTTM trên địa bàn tỉnh; đánh giá về doanh nghiệp, tổ chức, sản phẩm tiềm năng, thị trường phục vụ xây dựng nền tảng cho dữ liệu để kết nối, liên thông, chia sẻ dữ liệu trên Hệ sinh thái XTTM số</t>
  </si>
  <si>
    <t>1.2</t>
  </si>
  <si>
    <t>Triển khai nền tảng công nghệ hỗ trợ chuyển đổi số trong XTTM như hỗ trợ đưa sản phẩm của tỉnh lên sàn thương mại điện tử, kết nối các kênh giao tiếp như trang thông tin điện tử, ứng dụng di động, nền tảng dành cho người dân, đồng thời kết nối, chia sẻ dữ liệu với hệ thống dữ liệu dùng chung, kho dữ liệu của tỉnh và hình thành dữ liệu phục vụ người dân, doanh nghiệp khai thác sử dụng</t>
  </si>
  <si>
    <t>1.3</t>
  </si>
  <si>
    <t>Tổ chức tập huấn, hướng dẫn sử dụng kỹ năng số và an toàn thông tin mạng cho các tổ chức xúc tiến thương mại, doanh nghiệp, hợp tác xã, hộ sản xuất, kinh doanh; cán bộ các sở, ban ngành, UBND các huyện, thành phố</t>
  </si>
  <si>
    <t>1.4</t>
  </si>
  <si>
    <t>Tổ chức lớp tập huấn và tham gia các lớp tập huấn,  đào tạo nâng cao năng lực về ứng dụng CNTT và chuyển đổi số trong XTTM cho Sở, ban, ngành doanh nghiệp trên địa bàn</t>
  </si>
  <si>
    <t>1.5</t>
  </si>
  <si>
    <t>Nâng cao nhận thức, tuyên truyền phổ biến ứng dụng CNTT và chuyển đổi số trong xúc tiến thương mại</t>
  </si>
  <si>
    <t>1.6</t>
  </si>
  <si>
    <t>Tham gia các hội chợ thương mại trong môi trường số, hỗ trợ doanh nghiệp, hợp tác xã, hộ kinh doanh trên địa bàn tỉnh tham gia</t>
  </si>
  <si>
    <t>1.7</t>
  </si>
  <si>
    <t>Thực hiện phát triển thương mại điện tử năm 2024</t>
  </si>
  <si>
    <t>Chủ đầu tư: Sở Giao thông và Vận tải</t>
  </si>
  <si>
    <t>Xây dựng cơ sở dữ liệu kết cấu hạ tầng giao thông tỉnh Vĩnh Long giai đoạn 2</t>
  </si>
  <si>
    <t>Chủ đầu tư: Sở Giáo dục và Đào tạo</t>
  </si>
  <si>
    <t>3.2</t>
  </si>
  <si>
    <t>Thuê Phần mềm tuyển sinh đầu cấp</t>
  </si>
  <si>
    <t>3.3</t>
  </si>
  <si>
    <t>Hệ thống phần mềm quản lý văn bằng, chứng chỉ</t>
  </si>
  <si>
    <t>Chủ đầu tư: Sở Nội vụ</t>
  </si>
  <si>
    <t>4.1</t>
  </si>
  <si>
    <t>Thuê Phần mềm theo dõi, đánh giá Chỉ số cải cách hành chính</t>
  </si>
  <si>
    <t>4.2</t>
  </si>
  <si>
    <t>Thuê Phần mềm quản lý cán bộ CCVC</t>
  </si>
  <si>
    <t>Chủ đầu tư: Sở Tài chính</t>
  </si>
  <si>
    <t>5.1</t>
  </si>
  <si>
    <t>Nâng cấp phần mềm Quản lý dự án, Quản lý tiền lương, Quản lý ngân sách</t>
  </si>
  <si>
    <t>5.2</t>
  </si>
  <si>
    <t>Xây dựng hệ thống cơ sở dữ liệu về giá</t>
  </si>
  <si>
    <t>Chủ đầu tư: Sở Tài nguyên và Môi trường</t>
  </si>
  <si>
    <t>6.1</t>
  </si>
  <si>
    <t>6.2</t>
  </si>
  <si>
    <t>Xây dựng cơ sở dữ liệu môi trường tỉnh Vĩnh Long</t>
  </si>
  <si>
    <t>Chủ đầu tư: Sở Thông tin và Truyền thông</t>
  </si>
  <si>
    <t>7.1</t>
  </si>
  <si>
    <t>Diễn tập An toàn thông tin</t>
  </si>
  <si>
    <t>7.2</t>
  </si>
  <si>
    <t>Cập nhật Khung kiến trúc chính quyền điện tử 3.0</t>
  </si>
  <si>
    <t>7.3</t>
  </si>
  <si>
    <t>Hệ thống tổng hợp đánh giá chuyển đổi số của tỉnh (DTI)</t>
  </si>
  <si>
    <t>7.4</t>
  </si>
  <si>
    <t>7.5</t>
  </si>
  <si>
    <t>Nâng cấp hệ thống thư điện tử của tỉnh</t>
  </si>
  <si>
    <t>7.6</t>
  </si>
  <si>
    <t>7.7</t>
  </si>
  <si>
    <t>7.8</t>
  </si>
  <si>
    <t>Nâng cấp Hệ thống an toàn thông tin mạng WAN tỉnh</t>
  </si>
  <si>
    <t>Tổ chức đào tạo, tập huấn, cập nhật kiến thức, kỹ năng về chuyển đổi số, kỹ năng số cho lãnh đạo và CBCCVC, doanh nghiệp và người dân trên địa bàn tỉnh; Tổ công nghệ số cộng đồng</t>
  </si>
  <si>
    <t>Tổ chức đào tạo, tập huấn chuyên sâu về chuyển đổi số cho cán bộ phụ trách CNTT xã, phường, thị trấn</t>
  </si>
  <si>
    <t>Chủ đầu tư: Trung tâm Công nghệ thông tin và Truyền thông thuộc Sở Thông tin và Truyền thông</t>
  </si>
  <si>
    <t>8.1</t>
  </si>
  <si>
    <t>Đánh giá An toàn thông tin</t>
  </si>
  <si>
    <t>8.2</t>
  </si>
  <si>
    <t>Duy trì dịch vụ quản lý thiết bị IoT, kết nối thiết bị IoT phục vụ giám sát một số lĩnh vực trên địa bàn tỉnh</t>
  </si>
  <si>
    <t>8.3</t>
  </si>
  <si>
    <t>Mua sắm máy chủ phục vụ triển IOT và mở rộng thiết bị lưu trữ</t>
  </si>
  <si>
    <t>8.4</t>
  </si>
  <si>
    <t>Bản quyền Phần mềm phòng, chống mã độc cho các đơn vị (Endpoint)</t>
  </si>
  <si>
    <t>8.5</t>
  </si>
  <si>
    <t xml:space="preserve">Duy trì hệ thống và dịch vụ giám sát an toàn thông tin mạng (SOC) </t>
  </si>
  <si>
    <t>Chủ đầu tư: Sở Y tế</t>
  </si>
  <si>
    <t>9.1</t>
  </si>
  <si>
    <t>Hệ thống thông tin xét nghiệm (LIS)</t>
  </si>
  <si>
    <t>Hệ thống hồ sơ sức khỏe (HSSK)</t>
  </si>
  <si>
    <t>Trung tâm điều hành y tế thông minh tỉnh Vĩnh Long và Cầu truyền hình trực tuyến</t>
  </si>
  <si>
    <t xml:space="preserve">Kho dữ liệu y tế tỉnh Vĩnh Long </t>
  </si>
  <si>
    <t>Hệ thống thông tin chẩn đoán hình ảnh/Hệ thống lưu trữ và truyền hình ảnh (RIS/PACS)</t>
  </si>
  <si>
    <t>Bệnh án điện tử</t>
  </si>
  <si>
    <t>Chủ đầu tư: Văn phòng Đoàn ĐBQH và HĐND tỉnh</t>
  </si>
  <si>
    <t>Triển khai thực hiện chuyển đổi số</t>
  </si>
  <si>
    <t>Chủ đầu tư: Văn phòng Tỉnh ủy</t>
  </si>
  <si>
    <t>Nâng cấp công nghệ thông tin trong hoạt động của các cơ quan Đảng tỉnh Vĩnh Long</t>
  </si>
  <si>
    <t>Chủ đầu tư: Văn phòng UBND tỉnh</t>
  </si>
  <si>
    <t>12.1</t>
  </si>
  <si>
    <t>Bổ sung trang thiết bị phục vụ hệ thống họp không giấy</t>
  </si>
  <si>
    <t>Xây dựng hệ thống thông tin tích hợp phục vụ công tác chỉ đạo, điều hành của Ủy ban nhân dân tỉnh</t>
  </si>
  <si>
    <t>Đảm bảo an toàn, an ninh thông tin phục vụ công tác chỉ đạo, điều hành của UBND tỉnh</t>
  </si>
  <si>
    <t>UBND thành phố Vĩnh Long</t>
  </si>
  <si>
    <t>Dự phòng sửa chữa, thay thế thiết bị mạng thuộc Hệ thống thông tin của UBND thành phố Vĩnh Long</t>
  </si>
  <si>
    <t>Thuê kiểm tra, rà quét, xử lý lỗ hổng đảm bảo an toàn thông tin mạng tại Trung tâm hành chính thành phố Vĩnh Long</t>
  </si>
  <si>
    <t>Mua sắm trang thiết bị CNTT</t>
  </si>
  <si>
    <t>Thuê dịch vụ hệ thống truyền thanh cơ sở ứng dụng CNTT - viễn thông</t>
  </si>
  <si>
    <t>UBND thị xã Bình Minh</t>
  </si>
  <si>
    <t>2.1</t>
  </si>
  <si>
    <t>Đầu tư trang thiết bị phục vụ hệ thống phòng điều hành thông minh của thị xã Bình Minh.</t>
  </si>
  <si>
    <t>2.2</t>
  </si>
  <si>
    <t>Máy scan số hóa dữ liệu</t>
  </si>
  <si>
    <t>2.3</t>
  </si>
  <si>
    <t>Kinh phí Thuê đài truyền thanh CNTT-VT</t>
  </si>
  <si>
    <t>2.4</t>
  </si>
  <si>
    <t>Đầu tư trang thiết bị phục vụ hệ thống phòng họp không giấy</t>
  </si>
  <si>
    <t>2.5</t>
  </si>
  <si>
    <t>Đầu tư trang bị máy tính để bàn</t>
  </si>
  <si>
    <t>UBND huyện Bình Tân</t>
  </si>
  <si>
    <t>3.1</t>
  </si>
  <si>
    <t>Bố trí kinh phí BCĐ chuyển đổi số</t>
  </si>
  <si>
    <t>Triển khai họp không giấy (mua thiết bị đầu cuối kết nối)</t>
  </si>
  <si>
    <t>Thuê 06 màn hình led công cộng phục vụ cung cấp thông tin cho người dân trên địa bàn huyện ở các xã Nông thôn mới ,nâng cao, kiểu mẫu</t>
  </si>
  <si>
    <t>3.4</t>
  </si>
  <si>
    <t>Đầu tư trang thiết bị 60 máy tính cho các ban ngành huyện và UBND các xã thị trấn</t>
  </si>
  <si>
    <t>UBND huyện Long Hồ</t>
  </si>
  <si>
    <t>Đào tạo, tập huấn</t>
  </si>
  <si>
    <t>Thuê đường truyền mạng internet</t>
  </si>
  <si>
    <t>4.3</t>
  </si>
  <si>
    <t>Chi phí bảo trì các PM chuyên ngành</t>
  </si>
  <si>
    <t>4.4</t>
  </si>
  <si>
    <t>Mua sắm máy tính cho các cơ quan đơn vị</t>
  </si>
  <si>
    <t>UBND huyện Mang Thít</t>
  </si>
  <si>
    <t>Thiết bị đọc mã QR code</t>
  </si>
  <si>
    <t xml:space="preserve">Tài liệu tuyên truyền về chuyển đổi số </t>
  </si>
  <si>
    <t>5.3</t>
  </si>
  <si>
    <t>Thiết bị đầu đọc chíp</t>
  </si>
  <si>
    <t>5.4</t>
  </si>
  <si>
    <t>Nâng cấp đường truyền của huyện</t>
  </si>
  <si>
    <t>5.5</t>
  </si>
  <si>
    <t>Trang bị máy tính bộ phận Một cửa cấp huyện</t>
  </si>
  <si>
    <t>5.6</t>
  </si>
  <si>
    <t>Tập huấn cho thành viên Tổ công nghệ số cộng đồng</t>
  </si>
  <si>
    <t>5.7</t>
  </si>
  <si>
    <t>Nâng cấp đường truyền của xã,TT</t>
  </si>
  <si>
    <t>5.8</t>
  </si>
  <si>
    <t>Trang bị máy tính bộ phận Một cửa cấp xã</t>
  </si>
  <si>
    <t>5.9</t>
  </si>
  <si>
    <t>Hỗ trợ kinh phí thành viên Tổ công nghệ số cộng đồng hướng dẫn người dân</t>
  </si>
  <si>
    <t>5.10</t>
  </si>
  <si>
    <t xml:space="preserve">Nâng cấp hạ tầng CNTT </t>
  </si>
  <si>
    <t>5.11</t>
  </si>
  <si>
    <t>Trang bị máy tính xách tay cho các Tổ Công nghệ số cộng đồng</t>
  </si>
  <si>
    <t>5.12</t>
  </si>
  <si>
    <t>Trang bị phòng họp không giấy</t>
  </si>
  <si>
    <t>UBND huyện Tam Bình</t>
  </si>
  <si>
    <t xml:space="preserve">Thiết bị máy tính xã thị trấn </t>
  </si>
  <si>
    <t xml:space="preserve">Truyền thanh thông minh </t>
  </si>
  <si>
    <t>6.3</t>
  </si>
  <si>
    <t xml:space="preserve">An toàn an ninh thông tin </t>
  </si>
  <si>
    <t>6.4</t>
  </si>
  <si>
    <t>Thiết bị máy tính bàn cho các phòng ban</t>
  </si>
  <si>
    <t>6.5</t>
  </si>
  <si>
    <t>Nâng cấp trang thiết bị</t>
  </si>
  <si>
    <t>6.6</t>
  </si>
  <si>
    <t>Đào tạo, hướng dẫn các phần mềm dùng chung, an toàn thông tin thực hiện phục vụ chuyển đổi số</t>
  </si>
  <si>
    <t>UBND huyện Trà Ôn</t>
  </si>
  <si>
    <t>Vận hành trang tin</t>
  </si>
  <si>
    <t>Thuê truyền thanh thông minh</t>
  </si>
  <si>
    <t>Trang bị Máy tính, máy scan</t>
  </si>
  <si>
    <t>Thuê bảng tin điện tử công cộng cho 2 xã</t>
  </si>
  <si>
    <t>Tập huấn về chuyển đổi số</t>
  </si>
  <si>
    <t>UBND huyện Vũng Liêm</t>
  </si>
  <si>
    <t xml:space="preserve">Tổ chức đào tạo phòng họp không giấy </t>
  </si>
  <si>
    <t>Bố trí kinh phí hoạt động Ban chỉ đạo Chuyển đổi số huyện</t>
  </si>
  <si>
    <t>Sở, ban, ngành</t>
  </si>
  <si>
    <t>I</t>
  </si>
  <si>
    <t>II</t>
  </si>
  <si>
    <t>UBND cấp huyện</t>
  </si>
  <si>
    <t>Kinh phí được cấp theo Quyết định số 206/QĐ-UBND, ngày 31/01/2024</t>
  </si>
  <si>
    <t>Triển khai thiết bị giám sát thi cử, sát hạch cấp giấy phép lái xe</t>
  </si>
  <si>
    <t>2,2</t>
  </si>
  <si>
    <t>Chủ đầu tư: Thanh tra tỉnh</t>
  </si>
  <si>
    <t>Quản lý hoạt động thanh tra, hỗ trợ xử lý chồng chéo trong hoạt động thanh, kiểm tra trên địa bàn tỉnh Vĩnh Long</t>
  </si>
  <si>
    <t>Phần mềm quản lý theo dõi đơn thư, khiếu nại tố cáo trên địa bàn tỉnh Vĩnh Long</t>
  </si>
  <si>
    <t>Số hoá dữ liệu của Thanh tra tỉnh</t>
  </si>
  <si>
    <t>Hệ thống truyền hình hội nghị trực tuyến tại cơ quan</t>
  </si>
  <si>
    <t>10,1</t>
  </si>
  <si>
    <t>10,2</t>
  </si>
  <si>
    <t>10,3</t>
  </si>
  <si>
    <t>10,4</t>
  </si>
  <si>
    <t>Công văn 7401/UBND-VX ngày 06/11/2024</t>
  </si>
  <si>
    <t>Chủ đầu tư: Sở Tư pháp</t>
  </si>
  <si>
    <t>Thực hiện Đề án số hóa hồ sơ dữ liệu hộ tịch trên địa bàn tỉnh
Vĩnh Long</t>
  </si>
  <si>
    <t>Mua sắm trang thiết bị CNTT phục vụ hạ tầng Trung tâm Tích hợp dữ liệu tỉnh</t>
  </si>
  <si>
    <t>10.1</t>
  </si>
  <si>
    <t>10.2</t>
  </si>
  <si>
    <t>10.3</t>
  </si>
  <si>
    <t>10.4</t>
  </si>
  <si>
    <t>10.5</t>
  </si>
  <si>
    <t>10.6</t>
  </si>
  <si>
    <t>11.1</t>
  </si>
  <si>
    <t>13.1</t>
  </si>
  <si>
    <t>13.2</t>
  </si>
  <si>
    <t>13.3</t>
  </si>
  <si>
    <t>Kinh phí được cấp theo Quyết định số 206/QĐ-UBND, ngày 31/01/2024
Dự án này đã dừng thực hiện tại Quyết định số 1435/QĐ-UBND ngày 25/7/2024 của UBND tỉnh Vĩnh Long về việc chủ trương dừng thực hiện nhiệm vụ “xây dựng cơ sở dữ liệu kết cấu hạ tầng giao thông tỉnh Vĩnh Long giai đoạn 1”.  Sở Tài chính đã thu hồi dự toán năm 2024 nội dung đăng ký hết nhiệm vụ chi chưa triển khai kịp thời trong năm 2024 tại Quyết định  số 248/QĐ-STC ngày 15/8/2024. Giữ lại 70 triệu đồng để thực hiện
Kế hoạch số 79/KH-UBND ngày 06/11/2023.</t>
  </si>
  <si>
    <t xml:space="preserve">Kế hoạch 79/KH-UBND ngày 6/11/2023. Sở GTVT đã triển khai thực hiện từ ngày 01/9/2024. </t>
  </si>
  <si>
    <t>Kinh phí được cấp theo Quyết định số 206/QĐ-UBND, ngày 31/01/2024.
Năm 2024 chỉ chi trả chi phí tư vấn, chi phí thuê phần mềm năm 2025 mới trả cho nhà thầu sau khi thực hiện một kỳ tuyển sinh năm học 2025-2026</t>
  </si>
  <si>
    <t>CV 7122/UBND-TH ngày 28/10/2024 của UBND tỉnh; Công văn số 3624/STC-TCHCSN ngày 22/11/2024 của Sở Tài chính thống nhất điều chỉnh dự toán số tiết kiệm được từ đấu thầu phần mềm “Tích hợp nâng cấp phần mềm cơ sở dữ liệu công chứng và đầu tư mới phần mềm lập vi bằng” sang “ Đề án số hóa hồ sơ dữ liệu hộ tịch trên địa bàn tỉnh Vĩnh Long”</t>
  </si>
  <si>
    <t>Kinh phí được cấp theo Quyết định số 206/QĐ-UBND, ngày 31/01/2024
Đã triển khai hoàn thành, đang lập thủ tục giải ngân</t>
  </si>
  <si>
    <t>Kinh phí được cấp theo Quyết định số 206/QĐ-UBND, ngày 31/01/2024
Hiện tại Sở Thông tin và Truyền thông đang tiến hành lấy ý kiến góp ý dự thảo Khung kiến trúc 3.0, làm cơ sở trình UBND tỉnh phê duyệt năm 2024
- Kết quả giải ngân: Chưa giải ngân</t>
  </si>
  <si>
    <t>Kinh phí được cấp theo Quyết định số 206/QĐ-UBND, ngày 31/01/2024
Đang đào tạo chuyển giao công nghệ làm cơ sở nghiệm thu đưa vảo sử dụng 
- Kết quả giải ngân: Đã giải ngân 19,86 triệu đồng (chi phí tư vấn)</t>
  </si>
  <si>
    <t>Kinh phí được cấp theo Quyết định số 206/QĐ-UBND, ngày 31/01/2024
Tổng kinh phí bố trí kế hoạch năm 2024 là 300 triệu đồng (theo Quyết định số 1394/QĐ-UBND ngày 19/7/2024 của Ủy ban nhân dân tỉnh) 
 Tính đến thời điểm báo cáo, Sở Thông tin và Truyền thông đã thực hiện và giải ngân đạt 231 triệu đồng (Gói thầu tư vấn Quản lý dự án) đạt tỷ lệ 76,89% kế hoạch vốn vố trí. Hiện tại dự án đang được thẩm tra phê duyệt quyết toán dự án hoàn thành đã bố trí đủ vốn hoàn thành dự án</t>
  </si>
  <si>
    <t>Kinh phí được cấp theo Quyết định số 206/QĐ-UBND, ngày 31/01/2024
Đã giải ngân 59,53 triệu đồng; đang lập thu tục giải ngân</t>
  </si>
  <si>
    <t>Kinh phí được cấp theo Quyết định số 206/QĐ-UBND, ngày 31/01/2024
Hiện tại Sở Thông tin và Truyền thông đang tổ chức mời thầu, hoàn thành trong tháng 12/2024</t>
  </si>
  <si>
    <t>CV số 6855/UBND-VX ngày 16/102024 của UBND tỉnh
Sở Thông tin và Truyền thông đã lập dự toán mua sắm, hiện tại đang trình UBND tỉnh phê duyệt dự toán
 Kết quả giải ngân: Chưa giải ngân</t>
  </si>
  <si>
    <t>Kinh phí được cấp theo Quyết định số 206/QĐ-UBND, ngày 31/01/2024
Đang triển khai thực hiện 
'- Kết quả giải ngân: Chưa giải ngân</t>
  </si>
  <si>
    <t>QĐ 52/QĐ-CNTTTT ngày 12/12/2024 phê duyệt kết quả lựa chọn nhà thầu
TTCNTTTT đã tiến hành ký kết hợp đồng.
 Kết quả giải ngân: Chưa giải ngân</t>
  </si>
  <si>
    <t>QĐ số 2542/QĐ-UBND ngày 09/12/2024 của Chủ tịch UBND tỉnh phê duyệt dự toán, TTCNTTTT đã lập KHLCNT hiện tại đang trình UBND tỉnh phê duyệt.
 Kết quả giải ngân: Chưa giải ngân</t>
  </si>
  <si>
    <t>CV số 2513/QĐ-UBND ngày 05/12/2024 của chủ tịch UBND tỉnh phê duyệt KHLCNT
TTCNTTT đã lập Quyết định phê duyệtE-HSMT
 Kết quả giải ngân: Chưa giải ngân</t>
  </si>
  <si>
    <t>QĐ số 2566/QĐ-UBND ngày 11/12/2024 của Chủ tịch UBND tỉnh phê duyệt dự toán
TTCNTTTT đã lập KHLCNT trình UBND tỉnh phê duyệt
 Kết quả giải ngân: Chưa giải ngân</t>
  </si>
  <si>
    <t>QĐ số 2511/QĐ-UBND ngày 05/12/2024 của Chủ tich UBND tỉnh phê duyệt KHLCNT
TTCNTTTT đã lập dquyết định phê duyệt E-HSMT
 Kết quả giải ngân: Chưa giải ngân</t>
  </si>
  <si>
    <t>Kinh phí được bố trí năm 2024</t>
  </si>
  <si>
    <t>Kinh phí đã chi/thực hiện năm 2024</t>
  </si>
  <si>
    <t>Phụ lục 5</t>
  </si>
  <si>
    <t xml:space="preserve"> Tổng hợp hạng mục, dự án công nghệ thông đã thực hiện năm 2024 
(Kèm theo Quyết định số 2808/QĐ-UBND ngày  31/12/2024 của Chủ tịch UBND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</si>
</sst>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00"/>
    <numFmt numFmtId="165" formatCode="_(* #,##0.0_);_(* \(#,##0.0\);_(* &quot;-&quot;??_);_(@_)"/>
    <numFmt numFmtId="166" formatCode="_(* #,##0.000_);_(* \(#,##0.000\);_(* &quot;-&quot;??_);_(@_)"/>
    <numFmt numFmtId="167" formatCode="#,##0.0"/>
    <numFmt numFmtId="168" formatCode="_(* #,##0_);_(* \(#,##0\);_(* &quot;-&quot;??_);_(@_)"/>
    <numFmt numFmtId="169" formatCode="#.##"/>
  </numFmts>
  <fonts count="12" x14ac:knownFonts="1">
    <font>
      <sz val="11"/>
      <color theme="1"/>
      <name val="Calibri"/>
      <family val="2"/>
      <scheme val="minor"/>
    </font>
    <font>
      <sz val="11"/>
      <color theme="1"/>
      <name val="Calibri"/>
      <family val="2"/>
      <scheme val="minor"/>
    </font>
    <font>
      <sz val="11"/>
      <color theme="1"/>
      <name val="Calibri"/>
      <family val="2"/>
      <charset val="163"/>
      <scheme val="minor"/>
    </font>
    <font>
      <sz val="11"/>
      <name val="Calibri"/>
      <family val="2"/>
      <scheme val="minor"/>
    </font>
    <font>
      <sz val="12"/>
      <name val="Times New Roman"/>
      <family val="1"/>
    </font>
    <font>
      <b/>
      <sz val="12"/>
      <name val="Times New Roman"/>
      <family val="1"/>
    </font>
    <font>
      <b/>
      <sz val="12"/>
      <name val="Calibri"/>
      <family val="2"/>
      <scheme val="minor"/>
    </font>
    <font>
      <sz val="12"/>
      <name val="Calibri"/>
      <family val="2"/>
      <scheme val="minor"/>
    </font>
    <font>
      <b/>
      <sz val="12.5"/>
      <name val="Times New Roman"/>
      <family val="1"/>
    </font>
    <font>
      <sz val="12.5"/>
      <name val="Times New Roman"/>
      <family val="1"/>
    </font>
    <font>
      <sz val="12.5"/>
      <name val="Calibri"/>
      <family val="2"/>
      <scheme val="minor"/>
    </font>
    <font>
      <i/>
      <sz val="12.5"/>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76">
    <xf numFmtId="0" fontId="0" fillId="0" borderId="0" xfId="0"/>
    <xf numFmtId="0" fontId="5" fillId="0" borderId="1" xfId="0" applyFont="1" applyFill="1" applyBorder="1" applyAlignment="1">
      <alignment vertical="center" wrapText="1"/>
    </xf>
    <xf numFmtId="3" fontId="5" fillId="0" borderId="1" xfId="0" applyNumberFormat="1"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3" fillId="0" borderId="0" xfId="0" applyFont="1" applyAlignment="1">
      <alignment wrapText="1"/>
    </xf>
    <xf numFmtId="164" fontId="3" fillId="0" borderId="0" xfId="0" applyNumberFormat="1" applyFont="1" applyAlignment="1">
      <alignment wrapText="1"/>
    </xf>
    <xf numFmtId="3" fontId="3" fillId="0" borderId="0" xfId="0" applyNumberFormat="1" applyFont="1" applyAlignment="1">
      <alignment wrapText="1"/>
    </xf>
    <xf numFmtId="0" fontId="3" fillId="2" borderId="0" xfId="0" applyFont="1" applyFill="1" applyAlignment="1">
      <alignment wrapText="1"/>
    </xf>
    <xf numFmtId="0" fontId="6"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wrapText="1"/>
    </xf>
    <xf numFmtId="0" fontId="10" fillId="0" borderId="0" xfId="0" applyFont="1" applyFill="1" applyAlignment="1">
      <alignment horizontal="center" vertical="center" wrapText="1"/>
    </xf>
    <xf numFmtId="0" fontId="11" fillId="0" borderId="0" xfId="0" applyFont="1" applyFill="1" applyAlignment="1">
      <alignment horizontal="right"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3"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3" fontId="9" fillId="0" borderId="1" xfId="1" applyNumberFormat="1"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quotePrefix="1" applyFont="1" applyFill="1" applyBorder="1" applyAlignment="1">
      <alignment horizontal="center" vertical="center" wrapText="1"/>
    </xf>
    <xf numFmtId="43" fontId="9" fillId="0" borderId="1" xfId="1" applyFont="1" applyFill="1" applyBorder="1" applyAlignment="1">
      <alignment horizontal="center" vertical="center" wrapText="1"/>
    </xf>
    <xf numFmtId="166" fontId="9" fillId="0" borderId="1" xfId="1" applyNumberFormat="1" applyFont="1" applyFill="1" applyBorder="1" applyAlignment="1">
      <alignment horizontal="center" vertical="center" wrapText="1"/>
    </xf>
    <xf numFmtId="167"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2" applyNumberFormat="1" applyFont="1" applyFill="1" applyBorder="1" applyAlignment="1">
      <alignment vertical="center" wrapText="1"/>
    </xf>
    <xf numFmtId="43" fontId="9" fillId="0" borderId="1" xfId="0" applyNumberFormat="1" applyFont="1" applyFill="1" applyBorder="1" applyAlignment="1">
      <alignment horizontal="center" vertical="center" wrapText="1"/>
    </xf>
    <xf numFmtId="0" fontId="9" fillId="0" borderId="1" xfId="2" applyFont="1" applyFill="1" applyBorder="1" applyAlignment="1">
      <alignment horizontal="left" vertical="center" wrapText="1"/>
    </xf>
    <xf numFmtId="2" fontId="9" fillId="0" borderId="1" xfId="1" applyNumberFormat="1" applyFont="1" applyFill="1" applyBorder="1" applyAlignment="1">
      <alignment horizontal="right" vertical="center" wrapText="1"/>
    </xf>
    <xf numFmtId="168" fontId="9" fillId="0" borderId="1" xfId="1"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168" fontId="9" fillId="0" borderId="1" xfId="1" applyNumberFormat="1" applyFont="1" applyBorder="1" applyAlignment="1">
      <alignment horizontal="right" vertical="center" wrapText="1"/>
    </xf>
    <xf numFmtId="0" fontId="8" fillId="0" borderId="1" xfId="2" applyNumberFormat="1"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0" fontId="9" fillId="2" borderId="1" xfId="2" applyNumberFormat="1" applyFont="1" applyFill="1" applyBorder="1" applyAlignment="1">
      <alignment vertical="center" wrapText="1"/>
    </xf>
    <xf numFmtId="3"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169" fontId="9" fillId="0" borderId="1" xfId="0" applyNumberFormat="1" applyFont="1" applyBorder="1" applyAlignment="1">
      <alignment horizontal="right" vertical="center" wrapText="1"/>
    </xf>
    <xf numFmtId="3" fontId="9" fillId="2" borderId="1" xfId="0" applyNumberFormat="1" applyFont="1" applyFill="1" applyBorder="1" applyAlignment="1">
      <alignment horizontal="right" vertical="center" wrapText="1"/>
    </xf>
    <xf numFmtId="3" fontId="9" fillId="0" borderId="1" xfId="0" applyNumberFormat="1" applyFont="1" applyBorder="1" applyAlignment="1">
      <alignment horizontal="right" vertical="center" wrapText="1"/>
    </xf>
    <xf numFmtId="0" fontId="8" fillId="2" borderId="1" xfId="0" applyFont="1" applyFill="1" applyBorder="1" applyAlignment="1">
      <alignment horizontal="center" vertical="center" wrapText="1"/>
    </xf>
    <xf numFmtId="0" fontId="8" fillId="2" borderId="1" xfId="2" applyNumberFormat="1" applyFont="1" applyFill="1" applyBorder="1" applyAlignment="1">
      <alignment vertical="center" wrapText="1"/>
    </xf>
    <xf numFmtId="164"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9" fillId="2" borderId="1" xfId="0" quotePrefix="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3" fontId="9" fillId="0" borderId="1" xfId="0" quotePrefix="1" applyNumberFormat="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justify" vertical="center" wrapText="1"/>
    </xf>
    <xf numFmtId="3" fontId="8" fillId="0" borderId="1" xfId="0" applyNumberFormat="1" applyFont="1" applyBorder="1" applyAlignment="1">
      <alignment horizontal="center" vertical="center" wrapText="1"/>
    </xf>
    <xf numFmtId="168" fontId="8" fillId="0" borderId="1" xfId="1"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justify" vertical="center" wrapText="1"/>
    </xf>
    <xf numFmtId="3"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68" fontId="10" fillId="0" borderId="1" xfId="1" applyNumberFormat="1" applyFont="1" applyBorder="1" applyAlignment="1">
      <alignment horizontal="center" vertical="center" wrapText="1"/>
    </xf>
    <xf numFmtId="0" fontId="9" fillId="0" borderId="1" xfId="0" quotePrefix="1" applyFont="1" applyBorder="1" applyAlignment="1">
      <alignment horizontal="center" vertical="center" wrapText="1"/>
    </xf>
    <xf numFmtId="0" fontId="8" fillId="3" borderId="1" xfId="0" applyFont="1" applyFill="1" applyBorder="1" applyAlignment="1">
      <alignment horizontal="left" vertical="center" wrapText="1"/>
    </xf>
    <xf numFmtId="0" fontId="4" fillId="0" borderId="1" xfId="0" applyFont="1" applyBorder="1" applyAlignment="1">
      <alignment vertical="center" wrapText="1"/>
    </xf>
    <xf numFmtId="0" fontId="7" fillId="0" borderId="1" xfId="0" applyFont="1" applyFill="1" applyBorder="1" applyAlignment="1">
      <alignment wrapText="1"/>
    </xf>
    <xf numFmtId="0" fontId="7" fillId="0" borderId="1" xfId="0" applyFont="1" applyBorder="1" applyAlignment="1">
      <alignment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tabSelected="1" zoomScale="70" zoomScaleNormal="70" workbookViewId="0">
      <pane xSplit="2" ySplit="5" topLeftCell="C76" activePane="bottomRight" state="frozen"/>
      <selection pane="topRight" activeCell="C1" sqref="C1"/>
      <selection pane="bottomLeft" activeCell="A6" sqref="A6"/>
      <selection pane="bottomRight" activeCell="A2" sqref="A2:I2"/>
    </sheetView>
  </sheetViews>
  <sheetFormatPr defaultColWidth="9.109375" defaultRowHeight="15.6" x14ac:dyDescent="0.3"/>
  <cols>
    <col min="1" max="1" width="5.88671875" style="11" customWidth="1"/>
    <col min="2" max="2" width="44.33203125" style="5" customWidth="1"/>
    <col min="3" max="3" width="14.88671875" style="10" customWidth="1"/>
    <col min="4" max="4" width="13.6640625" style="10" customWidth="1"/>
    <col min="5" max="5" width="11.88671875" style="10" customWidth="1"/>
    <col min="6" max="6" width="13.88671875" style="10" customWidth="1"/>
    <col min="7" max="7" width="14" style="11" customWidth="1"/>
    <col min="8" max="8" width="10" style="10" customWidth="1"/>
    <col min="9" max="9" width="29.88671875" style="5" customWidth="1"/>
    <col min="10" max="10" width="9.109375" style="5"/>
    <col min="11" max="11" width="13.5546875" style="5" customWidth="1"/>
    <col min="12" max="16384" width="9.109375" style="5"/>
  </cols>
  <sheetData>
    <row r="1" spans="1:11" ht="23.25" customHeight="1" x14ac:dyDescent="0.3">
      <c r="A1" s="74" t="s">
        <v>209</v>
      </c>
      <c r="B1" s="74"/>
      <c r="C1" s="74"/>
      <c r="D1" s="74"/>
      <c r="E1" s="74"/>
      <c r="F1" s="74"/>
      <c r="G1" s="74"/>
      <c r="H1" s="74"/>
      <c r="I1" s="74"/>
    </row>
    <row r="2" spans="1:11" ht="39.75" customHeight="1" x14ac:dyDescent="0.3">
      <c r="A2" s="74" t="s">
        <v>210</v>
      </c>
      <c r="B2" s="74"/>
      <c r="C2" s="74"/>
      <c r="D2" s="74"/>
      <c r="E2" s="74"/>
      <c r="F2" s="74"/>
      <c r="G2" s="74"/>
      <c r="H2" s="74"/>
      <c r="I2" s="74"/>
    </row>
    <row r="3" spans="1:11" ht="16.8" x14ac:dyDescent="0.35">
      <c r="A3" s="12"/>
      <c r="B3" s="13"/>
      <c r="C3" s="14"/>
      <c r="D3" s="14"/>
      <c r="E3" s="14"/>
      <c r="F3" s="14"/>
      <c r="G3" s="12"/>
      <c r="H3" s="14"/>
      <c r="I3" s="15" t="s">
        <v>0</v>
      </c>
    </row>
    <row r="4" spans="1:11" ht="35.25" customHeight="1" x14ac:dyDescent="0.3">
      <c r="A4" s="75" t="s">
        <v>1</v>
      </c>
      <c r="B4" s="75" t="s">
        <v>2</v>
      </c>
      <c r="C4" s="75" t="s">
        <v>207</v>
      </c>
      <c r="D4" s="75"/>
      <c r="E4" s="75"/>
      <c r="F4" s="75" t="s">
        <v>208</v>
      </c>
      <c r="G4" s="75"/>
      <c r="H4" s="75"/>
      <c r="I4" s="75" t="s">
        <v>3</v>
      </c>
    </row>
    <row r="5" spans="1:11" ht="42" customHeight="1" x14ac:dyDescent="0.3">
      <c r="A5" s="75"/>
      <c r="B5" s="75"/>
      <c r="C5" s="16" t="s">
        <v>4</v>
      </c>
      <c r="D5" s="16" t="s">
        <v>5</v>
      </c>
      <c r="E5" s="16" t="s">
        <v>6</v>
      </c>
      <c r="F5" s="16" t="s">
        <v>4</v>
      </c>
      <c r="G5" s="16" t="s">
        <v>5</v>
      </c>
      <c r="H5" s="16" t="s">
        <v>6</v>
      </c>
      <c r="I5" s="75"/>
    </row>
    <row r="6" spans="1:11" ht="22.5" customHeight="1" x14ac:dyDescent="0.25">
      <c r="A6" s="16"/>
      <c r="B6" s="16"/>
      <c r="C6" s="17">
        <f>SUM(C8:C117)</f>
        <v>93832.476999999999</v>
      </c>
      <c r="D6" s="17">
        <f>D8+D16+D19+D22+D25+D28+D30+D39+D45+D47+D54+D59+D61+D63+D68+D73+D79+D84+D89+D102+D109+D115</f>
        <v>62378.476999999999</v>
      </c>
      <c r="E6" s="18">
        <f>E8+E16+E19+E22+E25+E28+E30+E39+E45+E47+E54+E59+E61+E63+E68+E73+E79+E84+E89+E102+E109+E115</f>
        <v>31454</v>
      </c>
      <c r="F6" s="17">
        <f>SUM(F8:F117)</f>
        <v>27289.041699999998</v>
      </c>
      <c r="G6" s="17">
        <f>G8+G16+G19+G22+G25+G28+G30+G39+G45+G47+G54+G59+G61+G63+G68+G73+G79+G84+G89+G102+G109+G115</f>
        <v>27058.041699999998</v>
      </c>
      <c r="H6" s="18">
        <f>H8+H16+H19+H22+H25+H28+H30+H39+H45+H47+H54+H59+H61+H63+H68+H73+H79+H84+H89+H102+H109+H115</f>
        <v>231</v>
      </c>
      <c r="I6" s="16"/>
      <c r="K6" s="6"/>
    </row>
    <row r="7" spans="1:11" ht="22.5" customHeight="1" x14ac:dyDescent="0.3">
      <c r="A7" s="16" t="s">
        <v>161</v>
      </c>
      <c r="B7" s="19" t="s">
        <v>160</v>
      </c>
      <c r="C7" s="16"/>
      <c r="D7" s="16"/>
      <c r="E7" s="16"/>
      <c r="F7" s="16"/>
      <c r="G7" s="16"/>
      <c r="H7" s="16"/>
      <c r="I7" s="16"/>
    </row>
    <row r="8" spans="1:11" ht="22.5" customHeight="1" x14ac:dyDescent="0.3">
      <c r="A8" s="16">
        <v>1</v>
      </c>
      <c r="B8" s="19" t="s">
        <v>7</v>
      </c>
      <c r="C8" s="18">
        <f>SUM(D8:E8)</f>
        <v>1137</v>
      </c>
      <c r="D8" s="18">
        <f>SUM(D9:D15)</f>
        <v>1137</v>
      </c>
      <c r="E8" s="18">
        <v>0</v>
      </c>
      <c r="F8" s="20">
        <f>SUM(G8:H8)</f>
        <v>268.14999999999998</v>
      </c>
      <c r="G8" s="20">
        <f>SUM(G9:G15)</f>
        <v>268.14999999999998</v>
      </c>
      <c r="H8" s="18">
        <f>SUM(H9:H15)</f>
        <v>0</v>
      </c>
      <c r="I8" s="21"/>
    </row>
    <row r="9" spans="1:11" ht="117.75" customHeight="1" x14ac:dyDescent="0.3">
      <c r="A9" s="22" t="s">
        <v>8</v>
      </c>
      <c r="B9" s="23" t="s">
        <v>9</v>
      </c>
      <c r="C9" s="24"/>
      <c r="D9" s="24">
        <v>50</v>
      </c>
      <c r="E9" s="25"/>
      <c r="F9" s="25"/>
      <c r="G9" s="26">
        <v>48.85</v>
      </c>
      <c r="H9" s="25"/>
      <c r="I9" s="71" t="s">
        <v>164</v>
      </c>
    </row>
    <row r="10" spans="1:11" ht="145.80000000000001" x14ac:dyDescent="0.3">
      <c r="A10" s="22" t="s">
        <v>10</v>
      </c>
      <c r="B10" s="23" t="s">
        <v>11</v>
      </c>
      <c r="C10" s="24"/>
      <c r="D10" s="24">
        <v>50</v>
      </c>
      <c r="E10" s="25"/>
      <c r="F10" s="25"/>
      <c r="G10" s="22">
        <v>0</v>
      </c>
      <c r="H10" s="25"/>
      <c r="I10" s="71" t="s">
        <v>164</v>
      </c>
    </row>
    <row r="11" spans="1:11" ht="81" x14ac:dyDescent="0.3">
      <c r="A11" s="22" t="s">
        <v>12</v>
      </c>
      <c r="B11" s="23" t="s">
        <v>13</v>
      </c>
      <c r="C11" s="24"/>
      <c r="D11" s="24">
        <v>60</v>
      </c>
      <c r="E11" s="25"/>
      <c r="F11" s="25"/>
      <c r="G11" s="22"/>
      <c r="H11" s="25"/>
      <c r="I11" s="71" t="s">
        <v>164</v>
      </c>
    </row>
    <row r="12" spans="1:11" ht="64.8" x14ac:dyDescent="0.3">
      <c r="A12" s="22" t="s">
        <v>14</v>
      </c>
      <c r="B12" s="23" t="s">
        <v>15</v>
      </c>
      <c r="C12" s="24"/>
      <c r="D12" s="24">
        <v>80</v>
      </c>
      <c r="E12" s="25"/>
      <c r="F12" s="25"/>
      <c r="G12" s="22">
        <v>0</v>
      </c>
      <c r="H12" s="25"/>
      <c r="I12" s="71" t="s">
        <v>164</v>
      </c>
    </row>
    <row r="13" spans="1:11" ht="48.6" x14ac:dyDescent="0.3">
      <c r="A13" s="22" t="s">
        <v>16</v>
      </c>
      <c r="B13" s="23" t="s">
        <v>17</v>
      </c>
      <c r="C13" s="24"/>
      <c r="D13" s="24">
        <v>100</v>
      </c>
      <c r="E13" s="25"/>
      <c r="F13" s="25"/>
      <c r="G13" s="27">
        <v>19.3</v>
      </c>
      <c r="H13" s="25"/>
      <c r="I13" s="71" t="s">
        <v>164</v>
      </c>
    </row>
    <row r="14" spans="1:11" ht="48.6" x14ac:dyDescent="0.3">
      <c r="A14" s="22" t="s">
        <v>18</v>
      </c>
      <c r="B14" s="23" t="s">
        <v>19</v>
      </c>
      <c r="C14" s="24"/>
      <c r="D14" s="24">
        <v>200</v>
      </c>
      <c r="E14" s="25"/>
      <c r="F14" s="25"/>
      <c r="G14" s="22">
        <v>200</v>
      </c>
      <c r="H14" s="25"/>
      <c r="I14" s="71" t="s">
        <v>164</v>
      </c>
    </row>
    <row r="15" spans="1:11" ht="46.8" x14ac:dyDescent="0.3">
      <c r="A15" s="22" t="s">
        <v>20</v>
      </c>
      <c r="B15" s="23" t="s">
        <v>21</v>
      </c>
      <c r="C15" s="24"/>
      <c r="D15" s="24">
        <v>597</v>
      </c>
      <c r="E15" s="25"/>
      <c r="F15" s="25"/>
      <c r="G15" s="22"/>
      <c r="H15" s="25"/>
      <c r="I15" s="71" t="s">
        <v>164</v>
      </c>
    </row>
    <row r="16" spans="1:11" ht="24" customHeight="1" x14ac:dyDescent="0.3">
      <c r="A16" s="16">
        <v>2</v>
      </c>
      <c r="B16" s="28" t="s">
        <v>22</v>
      </c>
      <c r="C16" s="18">
        <f>D16+E16</f>
        <v>1870</v>
      </c>
      <c r="D16" s="18">
        <v>1870</v>
      </c>
      <c r="E16" s="18">
        <v>0</v>
      </c>
      <c r="F16" s="18">
        <v>67</v>
      </c>
      <c r="G16" s="18">
        <f>SUM(G17:G18)</f>
        <v>67</v>
      </c>
      <c r="H16" s="18">
        <f>SUM(H17:H18)</f>
        <v>0</v>
      </c>
      <c r="I16" s="1"/>
    </row>
    <row r="17" spans="1:11" ht="312" x14ac:dyDescent="0.3">
      <c r="A17" s="29" t="s">
        <v>93</v>
      </c>
      <c r="B17" s="23" t="s">
        <v>23</v>
      </c>
      <c r="C17" s="24"/>
      <c r="D17" s="24">
        <v>1800</v>
      </c>
      <c r="E17" s="25"/>
      <c r="F17" s="25"/>
      <c r="G17" s="22">
        <v>0</v>
      </c>
      <c r="H17" s="25"/>
      <c r="I17" s="71" t="s">
        <v>190</v>
      </c>
    </row>
    <row r="18" spans="1:11" ht="62.4" x14ac:dyDescent="0.3">
      <c r="A18" s="29" t="s">
        <v>95</v>
      </c>
      <c r="B18" s="23" t="s">
        <v>165</v>
      </c>
      <c r="C18" s="24"/>
      <c r="D18" s="24">
        <v>70</v>
      </c>
      <c r="E18" s="25"/>
      <c r="F18" s="25"/>
      <c r="G18" s="22">
        <v>67</v>
      </c>
      <c r="H18" s="25"/>
      <c r="I18" s="71" t="s">
        <v>191</v>
      </c>
    </row>
    <row r="19" spans="1:11" ht="21" customHeight="1" x14ac:dyDescent="0.3">
      <c r="A19" s="16">
        <v>3</v>
      </c>
      <c r="B19" s="28" t="s">
        <v>24</v>
      </c>
      <c r="C19" s="18">
        <v>3000</v>
      </c>
      <c r="D19" s="18">
        <v>3000</v>
      </c>
      <c r="E19" s="18">
        <v>0</v>
      </c>
      <c r="F19" s="17">
        <f>SUM(G19:H19)</f>
        <v>1800.12</v>
      </c>
      <c r="G19" s="17">
        <f>SUM(G20:G21)</f>
        <v>1800.12</v>
      </c>
      <c r="H19" s="18">
        <f>SUM(H20:H21)</f>
        <v>0</v>
      </c>
      <c r="I19" s="1"/>
    </row>
    <row r="20" spans="1:11" ht="124.8" x14ac:dyDescent="0.3">
      <c r="A20" s="22" t="s">
        <v>104</v>
      </c>
      <c r="B20" s="23" t="s">
        <v>26</v>
      </c>
      <c r="C20" s="24"/>
      <c r="D20" s="24">
        <v>1200</v>
      </c>
      <c r="E20" s="25"/>
      <c r="F20" s="25"/>
      <c r="G20" s="30">
        <v>16.829999999999998</v>
      </c>
      <c r="H20" s="25"/>
      <c r="I20" s="71" t="s">
        <v>192</v>
      </c>
    </row>
    <row r="21" spans="1:11" ht="46.8" x14ac:dyDescent="0.3">
      <c r="A21" s="22" t="s">
        <v>25</v>
      </c>
      <c r="B21" s="23" t="s">
        <v>28</v>
      </c>
      <c r="C21" s="24"/>
      <c r="D21" s="24">
        <v>1800</v>
      </c>
      <c r="E21" s="25"/>
      <c r="F21" s="25"/>
      <c r="G21" s="30">
        <v>1783.29</v>
      </c>
      <c r="H21" s="25"/>
      <c r="I21" s="71" t="s">
        <v>164</v>
      </c>
    </row>
    <row r="22" spans="1:11" ht="21" customHeight="1" x14ac:dyDescent="0.3">
      <c r="A22" s="16">
        <v>4</v>
      </c>
      <c r="B22" s="28" t="s">
        <v>29</v>
      </c>
      <c r="C22" s="18">
        <v>1285</v>
      </c>
      <c r="D22" s="18">
        <v>1285</v>
      </c>
      <c r="E22" s="18">
        <v>0</v>
      </c>
      <c r="F22" s="17">
        <f>SUM(G22:H22)</f>
        <v>1283.9769999999999</v>
      </c>
      <c r="G22" s="17">
        <f>SUM(G23:G24)</f>
        <v>1283.9769999999999</v>
      </c>
      <c r="H22" s="18">
        <f>SUM(H23:H24)</f>
        <v>0</v>
      </c>
      <c r="I22" s="1"/>
    </row>
    <row r="23" spans="1:11" ht="46.8" x14ac:dyDescent="0.3">
      <c r="A23" s="22" t="s">
        <v>30</v>
      </c>
      <c r="B23" s="23" t="s">
        <v>31</v>
      </c>
      <c r="C23" s="18"/>
      <c r="D23" s="24">
        <v>523</v>
      </c>
      <c r="E23" s="18"/>
      <c r="F23" s="18"/>
      <c r="G23" s="31">
        <v>522.67700000000002</v>
      </c>
      <c r="H23" s="18"/>
      <c r="I23" s="71" t="s">
        <v>164</v>
      </c>
    </row>
    <row r="24" spans="1:11" ht="46.8" x14ac:dyDescent="0.3">
      <c r="A24" s="22" t="s">
        <v>32</v>
      </c>
      <c r="B24" s="23" t="s">
        <v>33</v>
      </c>
      <c r="C24" s="18"/>
      <c r="D24" s="24">
        <v>762</v>
      </c>
      <c r="E24" s="18"/>
      <c r="F24" s="18"/>
      <c r="G24" s="32">
        <v>761.3</v>
      </c>
      <c r="H24" s="18"/>
      <c r="I24" s="71" t="s">
        <v>164</v>
      </c>
    </row>
    <row r="25" spans="1:11" ht="21" customHeight="1" x14ac:dyDescent="0.3">
      <c r="A25" s="16">
        <v>5</v>
      </c>
      <c r="B25" s="28" t="s">
        <v>34</v>
      </c>
      <c r="C25" s="18">
        <v>1800</v>
      </c>
      <c r="D25" s="18">
        <v>1800</v>
      </c>
      <c r="E25" s="18">
        <v>0</v>
      </c>
      <c r="F25" s="18">
        <v>0</v>
      </c>
      <c r="G25" s="18">
        <f>SUM(G26:G27)</f>
        <v>0</v>
      </c>
      <c r="H25" s="18">
        <f>SUM(H26:H27)</f>
        <v>0</v>
      </c>
      <c r="I25" s="1"/>
    </row>
    <row r="26" spans="1:11" ht="46.8" x14ac:dyDescent="0.3">
      <c r="A26" s="22" t="s">
        <v>35</v>
      </c>
      <c r="B26" s="23" t="s">
        <v>36</v>
      </c>
      <c r="C26" s="24"/>
      <c r="D26" s="24">
        <v>800</v>
      </c>
      <c r="E26" s="25"/>
      <c r="F26" s="25"/>
      <c r="G26" s="22">
        <v>0</v>
      </c>
      <c r="H26" s="25"/>
      <c r="I26" s="71" t="s">
        <v>164</v>
      </c>
    </row>
    <row r="27" spans="1:11" ht="46.8" x14ac:dyDescent="0.3">
      <c r="A27" s="22" t="s">
        <v>37</v>
      </c>
      <c r="B27" s="23" t="s">
        <v>38</v>
      </c>
      <c r="C27" s="24"/>
      <c r="D27" s="24">
        <v>1000</v>
      </c>
      <c r="E27" s="25"/>
      <c r="F27" s="25"/>
      <c r="G27" s="22">
        <v>0</v>
      </c>
      <c r="H27" s="25"/>
      <c r="I27" s="71" t="s">
        <v>164</v>
      </c>
    </row>
    <row r="28" spans="1:11" ht="20.25" customHeight="1" x14ac:dyDescent="0.3">
      <c r="A28" s="16">
        <v>6</v>
      </c>
      <c r="B28" s="19" t="s">
        <v>39</v>
      </c>
      <c r="C28" s="18">
        <v>5000</v>
      </c>
      <c r="D28" s="18">
        <v>5000</v>
      </c>
      <c r="E28" s="18">
        <v>0</v>
      </c>
      <c r="F28" s="18">
        <f>SUM(G28:H28)</f>
        <v>500</v>
      </c>
      <c r="G28" s="18">
        <f>SUM(G29:G29)</f>
        <v>500</v>
      </c>
      <c r="H28" s="18">
        <f>SUM(H29:H29)</f>
        <v>0</v>
      </c>
      <c r="I28" s="1"/>
    </row>
    <row r="29" spans="1:11" ht="46.8" x14ac:dyDescent="0.3">
      <c r="A29" s="22" t="s">
        <v>40</v>
      </c>
      <c r="B29" s="33" t="s">
        <v>42</v>
      </c>
      <c r="C29" s="24"/>
      <c r="D29" s="24">
        <v>5000</v>
      </c>
      <c r="E29" s="25"/>
      <c r="F29" s="25"/>
      <c r="G29" s="22">
        <v>500</v>
      </c>
      <c r="H29" s="25"/>
      <c r="I29" s="71" t="s">
        <v>164</v>
      </c>
    </row>
    <row r="30" spans="1:11" ht="21.75" customHeight="1" x14ac:dyDescent="0.3">
      <c r="A30" s="16">
        <v>7</v>
      </c>
      <c r="B30" s="19" t="s">
        <v>43</v>
      </c>
      <c r="C30" s="18">
        <f>SUM(D30:E30)</f>
        <v>9173</v>
      </c>
      <c r="D30" s="18">
        <f>SUM(D31:D38)</f>
        <v>8873</v>
      </c>
      <c r="E30" s="18">
        <f>SUM(E31:E38)</f>
        <v>300</v>
      </c>
      <c r="F30" s="17">
        <f>SUM(G30:H30)</f>
        <v>7916.6746999999996</v>
      </c>
      <c r="G30" s="17">
        <f>SUM(G31:G38)</f>
        <v>7685.6746999999996</v>
      </c>
      <c r="H30" s="18">
        <f t="shared" ref="H30" si="0">SUM(H31:H38)</f>
        <v>231</v>
      </c>
      <c r="I30" s="2"/>
      <c r="K30" s="7"/>
    </row>
    <row r="31" spans="1:11" ht="78" x14ac:dyDescent="0.3">
      <c r="A31" s="22" t="s">
        <v>44</v>
      </c>
      <c r="B31" s="34" t="s">
        <v>45</v>
      </c>
      <c r="C31" s="24"/>
      <c r="D31" s="24">
        <v>100</v>
      </c>
      <c r="E31" s="25"/>
      <c r="F31" s="35"/>
      <c r="G31" s="30">
        <v>99.58</v>
      </c>
      <c r="H31" s="22">
        <v>0</v>
      </c>
      <c r="I31" s="71" t="s">
        <v>194</v>
      </c>
    </row>
    <row r="32" spans="1:11" s="8" customFormat="1" ht="156" x14ac:dyDescent="0.3">
      <c r="A32" s="22" t="s">
        <v>46</v>
      </c>
      <c r="B32" s="36" t="s">
        <v>47</v>
      </c>
      <c r="C32" s="24"/>
      <c r="D32" s="24">
        <v>300</v>
      </c>
      <c r="E32" s="25"/>
      <c r="F32" s="22"/>
      <c r="G32" s="37">
        <v>295.79599999999999</v>
      </c>
      <c r="H32" s="25">
        <v>0</v>
      </c>
      <c r="I32" s="71" t="s">
        <v>195</v>
      </c>
    </row>
    <row r="33" spans="1:9" s="8" customFormat="1" ht="140.4" x14ac:dyDescent="0.3">
      <c r="A33" s="22" t="s">
        <v>48</v>
      </c>
      <c r="B33" s="36" t="s">
        <v>49</v>
      </c>
      <c r="C33" s="24"/>
      <c r="D33" s="24">
        <v>490</v>
      </c>
      <c r="E33" s="25"/>
      <c r="F33" s="25"/>
      <c r="G33" s="30">
        <v>429.46</v>
      </c>
      <c r="H33" s="25">
        <v>0</v>
      </c>
      <c r="I33" s="71" t="s">
        <v>196</v>
      </c>
    </row>
    <row r="34" spans="1:9" s="8" customFormat="1" ht="93.6" x14ac:dyDescent="0.3">
      <c r="A34" s="22" t="s">
        <v>50</v>
      </c>
      <c r="B34" s="36" t="s">
        <v>52</v>
      </c>
      <c r="C34" s="24"/>
      <c r="D34" s="24">
        <v>480</v>
      </c>
      <c r="E34" s="25"/>
      <c r="F34" s="30"/>
      <c r="G34" s="30">
        <v>449.56</v>
      </c>
      <c r="H34" s="25">
        <v>0</v>
      </c>
      <c r="I34" s="71" t="s">
        <v>201</v>
      </c>
    </row>
    <row r="35" spans="1:9" s="8" customFormat="1" ht="280.8" x14ac:dyDescent="0.3">
      <c r="A35" s="22" t="s">
        <v>51</v>
      </c>
      <c r="B35" s="34" t="s">
        <v>56</v>
      </c>
      <c r="C35" s="24"/>
      <c r="D35" s="22">
        <v>0</v>
      </c>
      <c r="E35" s="24">
        <v>300</v>
      </c>
      <c r="F35" s="24"/>
      <c r="G35" s="38">
        <v>0</v>
      </c>
      <c r="H35" s="24">
        <v>231</v>
      </c>
      <c r="I35" s="71" t="s">
        <v>197</v>
      </c>
    </row>
    <row r="36" spans="1:9" s="8" customFormat="1" ht="81" x14ac:dyDescent="0.3">
      <c r="A36" s="22" t="s">
        <v>53</v>
      </c>
      <c r="B36" s="36" t="s">
        <v>57</v>
      </c>
      <c r="C36" s="24"/>
      <c r="D36" s="24">
        <v>510</v>
      </c>
      <c r="E36" s="25"/>
      <c r="F36" s="25"/>
      <c r="G36" s="30">
        <v>257.27870000000001</v>
      </c>
      <c r="H36" s="25"/>
      <c r="I36" s="71" t="s">
        <v>198</v>
      </c>
    </row>
    <row r="37" spans="1:9" s="8" customFormat="1" ht="109.2" x14ac:dyDescent="0.3">
      <c r="A37" s="22" t="s">
        <v>54</v>
      </c>
      <c r="B37" s="36" t="s">
        <v>58</v>
      </c>
      <c r="C37" s="24"/>
      <c r="D37" s="24">
        <v>210</v>
      </c>
      <c r="E37" s="25"/>
      <c r="F37" s="39"/>
      <c r="G37" s="38">
        <v>210</v>
      </c>
      <c r="H37" s="22">
        <v>0</v>
      </c>
      <c r="I37" s="71" t="s">
        <v>199</v>
      </c>
    </row>
    <row r="38" spans="1:9" s="8" customFormat="1" ht="124.8" x14ac:dyDescent="0.3">
      <c r="A38" s="29" t="s">
        <v>55</v>
      </c>
      <c r="B38" s="36" t="s">
        <v>179</v>
      </c>
      <c r="C38" s="24"/>
      <c r="D38" s="24">
        <v>6783</v>
      </c>
      <c r="E38" s="25"/>
      <c r="F38" s="40"/>
      <c r="G38" s="38">
        <v>5944</v>
      </c>
      <c r="H38" s="22">
        <v>0</v>
      </c>
      <c r="I38" s="71" t="s">
        <v>200</v>
      </c>
    </row>
    <row r="39" spans="1:9" s="8" customFormat="1" ht="48.6" x14ac:dyDescent="0.3">
      <c r="A39" s="16">
        <v>8</v>
      </c>
      <c r="B39" s="41" t="s">
        <v>59</v>
      </c>
      <c r="C39" s="18">
        <v>7362</v>
      </c>
      <c r="D39" s="18">
        <v>7362</v>
      </c>
      <c r="E39" s="18">
        <v>0</v>
      </c>
      <c r="F39" s="42">
        <f>SUM(G39:H39)</f>
        <v>6991.12</v>
      </c>
      <c r="G39" s="42">
        <f>SUM(G40:G44)</f>
        <v>6991.12</v>
      </c>
      <c r="H39" s="18">
        <v>0</v>
      </c>
      <c r="I39" s="72"/>
    </row>
    <row r="40" spans="1:9" s="8" customFormat="1" ht="109.2" x14ac:dyDescent="0.3">
      <c r="A40" s="43" t="s">
        <v>60</v>
      </c>
      <c r="B40" s="44" t="s">
        <v>61</v>
      </c>
      <c r="C40" s="45"/>
      <c r="D40" s="45">
        <v>200</v>
      </c>
      <c r="E40" s="46"/>
      <c r="F40" s="46"/>
      <c r="G40" s="47">
        <v>99</v>
      </c>
      <c r="H40" s="46"/>
      <c r="I40" s="71" t="s">
        <v>202</v>
      </c>
    </row>
    <row r="41" spans="1:9" s="8" customFormat="1" ht="124.8" x14ac:dyDescent="0.3">
      <c r="A41" s="43" t="s">
        <v>62</v>
      </c>
      <c r="B41" s="44" t="s">
        <v>63</v>
      </c>
      <c r="C41" s="45"/>
      <c r="D41" s="45">
        <v>700</v>
      </c>
      <c r="E41" s="46"/>
      <c r="F41" s="46"/>
      <c r="G41" s="48">
        <v>496.12</v>
      </c>
      <c r="H41" s="46"/>
      <c r="I41" s="71" t="s">
        <v>203</v>
      </c>
    </row>
    <row r="42" spans="1:9" s="8" customFormat="1" ht="109.2" x14ac:dyDescent="0.3">
      <c r="A42" s="43" t="s">
        <v>64</v>
      </c>
      <c r="B42" s="44" t="s">
        <v>65</v>
      </c>
      <c r="C42" s="45"/>
      <c r="D42" s="45">
        <v>1962</v>
      </c>
      <c r="E42" s="46"/>
      <c r="F42" s="46"/>
      <c r="G42" s="49">
        <v>1934</v>
      </c>
      <c r="H42" s="46"/>
      <c r="I42" s="71" t="s">
        <v>204</v>
      </c>
    </row>
    <row r="43" spans="1:9" s="8" customFormat="1" ht="109.2" x14ac:dyDescent="0.3">
      <c r="A43" s="43" t="s">
        <v>66</v>
      </c>
      <c r="B43" s="44" t="s">
        <v>67</v>
      </c>
      <c r="C43" s="45"/>
      <c r="D43" s="45">
        <v>2000</v>
      </c>
      <c r="E43" s="46"/>
      <c r="F43" s="46"/>
      <c r="G43" s="50">
        <v>1998</v>
      </c>
      <c r="H43" s="46"/>
      <c r="I43" s="71" t="s">
        <v>205</v>
      </c>
    </row>
    <row r="44" spans="1:9" s="8" customFormat="1" ht="109.2" x14ac:dyDescent="0.3">
      <c r="A44" s="43" t="s">
        <v>68</v>
      </c>
      <c r="B44" s="44" t="s">
        <v>69</v>
      </c>
      <c r="C44" s="45"/>
      <c r="D44" s="45">
        <v>2500</v>
      </c>
      <c r="E44" s="46"/>
      <c r="F44" s="46"/>
      <c r="G44" s="49">
        <v>2464</v>
      </c>
      <c r="H44" s="46"/>
      <c r="I44" s="71" t="s">
        <v>206</v>
      </c>
    </row>
    <row r="45" spans="1:9" s="8" customFormat="1" ht="24" customHeight="1" x14ac:dyDescent="0.3">
      <c r="A45" s="51">
        <v>9</v>
      </c>
      <c r="B45" s="52" t="s">
        <v>177</v>
      </c>
      <c r="C45" s="53">
        <f>SUM(D45:E45)</f>
        <v>5817.4769999999999</v>
      </c>
      <c r="D45" s="53">
        <f>SUM(D46)</f>
        <v>5817.4769999999999</v>
      </c>
      <c r="E45" s="54">
        <f>SUM(E46)</f>
        <v>0</v>
      </c>
      <c r="F45" s="54">
        <v>0</v>
      </c>
      <c r="G45" s="43"/>
      <c r="H45" s="46"/>
      <c r="I45" s="71"/>
    </row>
    <row r="46" spans="1:9" s="8" customFormat="1" ht="162" customHeight="1" x14ac:dyDescent="0.3">
      <c r="A46" s="55" t="s">
        <v>71</v>
      </c>
      <c r="B46" s="44" t="s">
        <v>178</v>
      </c>
      <c r="C46" s="45"/>
      <c r="D46" s="56">
        <v>5817.4769999999999</v>
      </c>
      <c r="E46" s="46"/>
      <c r="F46" s="46"/>
      <c r="G46" s="43">
        <v>0</v>
      </c>
      <c r="H46" s="46"/>
      <c r="I46" s="71" t="s">
        <v>193</v>
      </c>
    </row>
    <row r="47" spans="1:9" s="8" customFormat="1" ht="22.5" customHeight="1" x14ac:dyDescent="0.3">
      <c r="A47" s="51">
        <v>10</v>
      </c>
      <c r="B47" s="52" t="s">
        <v>70</v>
      </c>
      <c r="C47" s="54">
        <v>7954</v>
      </c>
      <c r="D47" s="54">
        <v>7954</v>
      </c>
      <c r="E47" s="54">
        <v>0</v>
      </c>
      <c r="F47" s="54">
        <v>0</v>
      </c>
      <c r="G47" s="54"/>
      <c r="H47" s="54"/>
      <c r="I47" s="3"/>
    </row>
    <row r="48" spans="1:9" s="8" customFormat="1" ht="46.8" x14ac:dyDescent="0.3">
      <c r="A48" s="43" t="s">
        <v>180</v>
      </c>
      <c r="B48" s="57" t="s">
        <v>72</v>
      </c>
      <c r="C48" s="45"/>
      <c r="D48" s="45">
        <v>106</v>
      </c>
      <c r="E48" s="46"/>
      <c r="F48" s="46"/>
      <c r="G48" s="43"/>
      <c r="H48" s="46"/>
      <c r="I48" s="71" t="s">
        <v>164</v>
      </c>
    </row>
    <row r="49" spans="1:12" s="8" customFormat="1" ht="46.8" x14ac:dyDescent="0.3">
      <c r="A49" s="43" t="s">
        <v>181</v>
      </c>
      <c r="B49" s="57" t="s">
        <v>73</v>
      </c>
      <c r="C49" s="45"/>
      <c r="D49" s="45">
        <v>821</v>
      </c>
      <c r="E49" s="46"/>
      <c r="F49" s="46"/>
      <c r="G49" s="43"/>
      <c r="H49" s="46"/>
      <c r="I49" s="71" t="s">
        <v>164</v>
      </c>
    </row>
    <row r="50" spans="1:12" s="8" customFormat="1" ht="46.8" x14ac:dyDescent="0.3">
      <c r="A50" s="43" t="s">
        <v>182</v>
      </c>
      <c r="B50" s="57" t="s">
        <v>74</v>
      </c>
      <c r="C50" s="45"/>
      <c r="D50" s="45">
        <v>916</v>
      </c>
      <c r="E50" s="46"/>
      <c r="F50" s="46"/>
      <c r="G50" s="43"/>
      <c r="H50" s="46"/>
      <c r="I50" s="71" t="s">
        <v>164</v>
      </c>
    </row>
    <row r="51" spans="1:12" ht="46.8" x14ac:dyDescent="0.3">
      <c r="A51" s="22" t="s">
        <v>183</v>
      </c>
      <c r="B51" s="23" t="s">
        <v>75</v>
      </c>
      <c r="C51" s="24"/>
      <c r="D51" s="24">
        <v>1386</v>
      </c>
      <c r="E51" s="25"/>
      <c r="F51" s="25"/>
      <c r="G51" s="22"/>
      <c r="H51" s="25"/>
      <c r="I51" s="71" t="s">
        <v>164</v>
      </c>
    </row>
    <row r="52" spans="1:12" ht="46.8" x14ac:dyDescent="0.3">
      <c r="A52" s="22" t="s">
        <v>184</v>
      </c>
      <c r="B52" s="23" t="s">
        <v>76</v>
      </c>
      <c r="C52" s="24"/>
      <c r="D52" s="24">
        <v>1847</v>
      </c>
      <c r="E52" s="25"/>
      <c r="F52" s="25"/>
      <c r="G52" s="22"/>
      <c r="H52" s="25"/>
      <c r="I52" s="71" t="s">
        <v>164</v>
      </c>
    </row>
    <row r="53" spans="1:12" ht="46.8" x14ac:dyDescent="0.3">
      <c r="A53" s="22" t="s">
        <v>185</v>
      </c>
      <c r="B53" s="23" t="s">
        <v>77</v>
      </c>
      <c r="C53" s="24"/>
      <c r="D53" s="24">
        <v>2879</v>
      </c>
      <c r="E53" s="25"/>
      <c r="F53" s="25"/>
      <c r="G53" s="22"/>
      <c r="H53" s="25"/>
      <c r="I53" s="71" t="s">
        <v>164</v>
      </c>
    </row>
    <row r="54" spans="1:12" ht="24" customHeight="1" x14ac:dyDescent="0.3">
      <c r="A54" s="16">
        <v>10</v>
      </c>
      <c r="B54" s="28" t="s">
        <v>167</v>
      </c>
      <c r="C54" s="18">
        <f>SUM(D54:E54)</f>
        <v>563</v>
      </c>
      <c r="D54" s="18">
        <f>SUM(D55:D58)</f>
        <v>563</v>
      </c>
      <c r="E54" s="18">
        <f>SUM(E55:E58)</f>
        <v>0</v>
      </c>
      <c r="F54" s="18">
        <f>SUM(G54:H54)</f>
        <v>563</v>
      </c>
      <c r="G54" s="16">
        <f>SUM(G55:G58)</f>
        <v>563</v>
      </c>
      <c r="H54" s="16">
        <f>SUM(H55:H58)</f>
        <v>0</v>
      </c>
      <c r="I54" s="71"/>
    </row>
    <row r="55" spans="1:12" ht="48.6" x14ac:dyDescent="0.3">
      <c r="A55" s="29" t="s">
        <v>172</v>
      </c>
      <c r="B55" s="23" t="s">
        <v>168</v>
      </c>
      <c r="C55" s="24"/>
      <c r="D55" s="24">
        <v>33</v>
      </c>
      <c r="E55" s="25"/>
      <c r="F55" s="25"/>
      <c r="G55" s="22">
        <v>33</v>
      </c>
      <c r="H55" s="25"/>
      <c r="I55" s="71" t="s">
        <v>176</v>
      </c>
    </row>
    <row r="56" spans="1:12" ht="32.4" x14ac:dyDescent="0.3">
      <c r="A56" s="29" t="s">
        <v>173</v>
      </c>
      <c r="B56" s="23" t="s">
        <v>169</v>
      </c>
      <c r="C56" s="24"/>
      <c r="D56" s="24">
        <v>80</v>
      </c>
      <c r="E56" s="25"/>
      <c r="F56" s="25"/>
      <c r="G56" s="22">
        <v>80</v>
      </c>
      <c r="H56" s="25"/>
      <c r="I56" s="71" t="s">
        <v>176</v>
      </c>
    </row>
    <row r="57" spans="1:12" ht="23.25" customHeight="1" x14ac:dyDescent="0.3">
      <c r="A57" s="29" t="s">
        <v>174</v>
      </c>
      <c r="B57" s="23" t="s">
        <v>170</v>
      </c>
      <c r="C57" s="24"/>
      <c r="D57" s="24">
        <v>200</v>
      </c>
      <c r="E57" s="25"/>
      <c r="F57" s="25"/>
      <c r="G57" s="22">
        <v>200</v>
      </c>
      <c r="H57" s="25"/>
      <c r="I57" s="71" t="s">
        <v>176</v>
      </c>
    </row>
    <row r="58" spans="1:12" ht="32.4" x14ac:dyDescent="0.3">
      <c r="A58" s="29" t="s">
        <v>175</v>
      </c>
      <c r="B58" s="23" t="s">
        <v>171</v>
      </c>
      <c r="C58" s="24"/>
      <c r="D58" s="24">
        <v>250</v>
      </c>
      <c r="E58" s="25"/>
      <c r="F58" s="25"/>
      <c r="G58" s="22">
        <v>250</v>
      </c>
      <c r="H58" s="25"/>
      <c r="I58" s="71" t="s">
        <v>176</v>
      </c>
    </row>
    <row r="59" spans="1:12" ht="32.4" x14ac:dyDescent="0.3">
      <c r="A59" s="16">
        <v>11</v>
      </c>
      <c r="B59" s="28" t="s">
        <v>78</v>
      </c>
      <c r="C59" s="18">
        <v>546</v>
      </c>
      <c r="D59" s="18">
        <v>546</v>
      </c>
      <c r="E59" s="18">
        <v>0</v>
      </c>
      <c r="F59" s="18">
        <f>SUM(G59:H59)</f>
        <v>354</v>
      </c>
      <c r="G59" s="18">
        <f>SUM(G60)</f>
        <v>354</v>
      </c>
      <c r="H59" s="18">
        <f>SUM(H60)</f>
        <v>0</v>
      </c>
      <c r="I59" s="1"/>
    </row>
    <row r="60" spans="1:12" ht="46.8" x14ac:dyDescent="0.3">
      <c r="A60" s="29" t="s">
        <v>186</v>
      </c>
      <c r="B60" s="23" t="s">
        <v>79</v>
      </c>
      <c r="C60" s="24"/>
      <c r="D60" s="24">
        <v>546</v>
      </c>
      <c r="E60" s="25"/>
      <c r="F60" s="25"/>
      <c r="G60" s="24">
        <v>354</v>
      </c>
      <c r="H60" s="25"/>
      <c r="I60" s="71" t="s">
        <v>164</v>
      </c>
    </row>
    <row r="61" spans="1:12" ht="23.25" customHeight="1" x14ac:dyDescent="0.3">
      <c r="A61" s="16">
        <v>12</v>
      </c>
      <c r="B61" s="28" t="s">
        <v>80</v>
      </c>
      <c r="C61" s="18">
        <v>12800</v>
      </c>
      <c r="D61" s="18">
        <v>0</v>
      </c>
      <c r="E61" s="18">
        <v>12800</v>
      </c>
      <c r="F61" s="18">
        <v>0</v>
      </c>
      <c r="G61" s="18"/>
      <c r="H61" s="18"/>
      <c r="I61" s="1"/>
    </row>
    <row r="62" spans="1:12" ht="46.8" x14ac:dyDescent="0.3">
      <c r="A62" s="29" t="s">
        <v>83</v>
      </c>
      <c r="B62" s="23" t="s">
        <v>81</v>
      </c>
      <c r="C62" s="24"/>
      <c r="D62" s="24"/>
      <c r="E62" s="24">
        <v>12800</v>
      </c>
      <c r="F62" s="24"/>
      <c r="G62" s="24"/>
      <c r="H62" s="24"/>
      <c r="I62" s="71" t="s">
        <v>164</v>
      </c>
    </row>
    <row r="63" spans="1:12" ht="23.25" customHeight="1" x14ac:dyDescent="0.3">
      <c r="A63" s="16">
        <v>13</v>
      </c>
      <c r="B63" s="19" t="s">
        <v>82</v>
      </c>
      <c r="C63" s="18">
        <v>18502</v>
      </c>
      <c r="D63" s="18">
        <v>148</v>
      </c>
      <c r="E63" s="18">
        <v>18354</v>
      </c>
      <c r="F63" s="18">
        <v>0</v>
      </c>
      <c r="G63" s="18">
        <f>SUM(G64:G65)</f>
        <v>0</v>
      </c>
      <c r="H63" s="18">
        <f>SUM(H64:H65)</f>
        <v>0</v>
      </c>
      <c r="I63" s="1"/>
    </row>
    <row r="64" spans="1:12" ht="46.8" x14ac:dyDescent="0.3">
      <c r="A64" s="29" t="s">
        <v>187</v>
      </c>
      <c r="B64" s="23" t="s">
        <v>84</v>
      </c>
      <c r="C64" s="24"/>
      <c r="D64" s="24">
        <v>148</v>
      </c>
      <c r="E64" s="18"/>
      <c r="F64" s="18"/>
      <c r="G64" s="24">
        <v>0</v>
      </c>
      <c r="H64" s="18"/>
      <c r="I64" s="71" t="s">
        <v>164</v>
      </c>
      <c r="L64" s="6"/>
    </row>
    <row r="65" spans="1:9" ht="48.6" x14ac:dyDescent="0.3">
      <c r="A65" s="29" t="s">
        <v>188</v>
      </c>
      <c r="B65" s="23" t="s">
        <v>85</v>
      </c>
      <c r="C65" s="18"/>
      <c r="D65" s="18"/>
      <c r="E65" s="58">
        <v>2264</v>
      </c>
      <c r="F65" s="58"/>
      <c r="G65" s="58">
        <v>0</v>
      </c>
      <c r="H65" s="58"/>
      <c r="I65" s="71" t="s">
        <v>164</v>
      </c>
    </row>
    <row r="66" spans="1:9" ht="46.8" x14ac:dyDescent="0.3">
      <c r="A66" s="29" t="s">
        <v>189</v>
      </c>
      <c r="B66" s="23" t="s">
        <v>86</v>
      </c>
      <c r="C66" s="24"/>
      <c r="D66" s="24"/>
      <c r="E66" s="45">
        <v>16090</v>
      </c>
      <c r="F66" s="45"/>
      <c r="G66" s="45">
        <v>0</v>
      </c>
      <c r="H66" s="45"/>
      <c r="I66" s="71" t="s">
        <v>164</v>
      </c>
    </row>
    <row r="67" spans="1:9" s="9" customFormat="1" ht="24" customHeight="1" x14ac:dyDescent="0.3">
      <c r="A67" s="59" t="s">
        <v>162</v>
      </c>
      <c r="B67" s="28" t="s">
        <v>163</v>
      </c>
      <c r="C67" s="18"/>
      <c r="D67" s="18"/>
      <c r="E67" s="54"/>
      <c r="F67" s="54"/>
      <c r="G67" s="54"/>
      <c r="H67" s="54"/>
      <c r="I67" s="4"/>
    </row>
    <row r="68" spans="1:9" ht="24" customHeight="1" x14ac:dyDescent="0.3">
      <c r="A68" s="60">
        <v>1</v>
      </c>
      <c r="B68" s="61" t="s">
        <v>87</v>
      </c>
      <c r="C68" s="62">
        <v>3825</v>
      </c>
      <c r="D68" s="62">
        <v>3825</v>
      </c>
      <c r="E68" s="62">
        <v>0</v>
      </c>
      <c r="F68" s="63">
        <f>SUM(G68:H68)</f>
        <v>3586</v>
      </c>
      <c r="G68" s="62">
        <f>SUM(G69:G72)</f>
        <v>3586</v>
      </c>
      <c r="H68" s="62">
        <f>SUM(H69:H72)</f>
        <v>0</v>
      </c>
      <c r="I68" s="73"/>
    </row>
    <row r="69" spans="1:9" ht="48.6" x14ac:dyDescent="0.3">
      <c r="A69" s="64" t="s">
        <v>8</v>
      </c>
      <c r="B69" s="65" t="s">
        <v>88</v>
      </c>
      <c r="C69" s="66"/>
      <c r="D69" s="66">
        <v>50</v>
      </c>
      <c r="E69" s="67"/>
      <c r="F69" s="68"/>
      <c r="G69" s="64">
        <v>26</v>
      </c>
      <c r="H69" s="67"/>
      <c r="I69" s="71" t="s">
        <v>164</v>
      </c>
    </row>
    <row r="70" spans="1:9" ht="48.6" x14ac:dyDescent="0.3">
      <c r="A70" s="64" t="s">
        <v>10</v>
      </c>
      <c r="B70" s="65" t="s">
        <v>89</v>
      </c>
      <c r="C70" s="66"/>
      <c r="D70" s="66">
        <v>168</v>
      </c>
      <c r="E70" s="67"/>
      <c r="F70" s="68"/>
      <c r="G70" s="64">
        <v>68</v>
      </c>
      <c r="H70" s="67"/>
      <c r="I70" s="71" t="s">
        <v>164</v>
      </c>
    </row>
    <row r="71" spans="1:9" ht="46.8" x14ac:dyDescent="0.3">
      <c r="A71" s="64" t="s">
        <v>12</v>
      </c>
      <c r="B71" s="65" t="s">
        <v>90</v>
      </c>
      <c r="C71" s="66"/>
      <c r="D71" s="66">
        <v>600</v>
      </c>
      <c r="E71" s="67"/>
      <c r="F71" s="68"/>
      <c r="G71" s="64">
        <v>485</v>
      </c>
      <c r="H71" s="67"/>
      <c r="I71" s="71" t="s">
        <v>164</v>
      </c>
    </row>
    <row r="72" spans="1:9" ht="46.8" x14ac:dyDescent="0.3">
      <c r="A72" s="64" t="s">
        <v>14</v>
      </c>
      <c r="B72" s="65" t="s">
        <v>91</v>
      </c>
      <c r="C72" s="66"/>
      <c r="D72" s="66">
        <v>3007</v>
      </c>
      <c r="E72" s="67"/>
      <c r="F72" s="68"/>
      <c r="G72" s="64">
        <v>3007</v>
      </c>
      <c r="H72" s="67"/>
      <c r="I72" s="71" t="s">
        <v>164</v>
      </c>
    </row>
    <row r="73" spans="1:9" ht="22.5" customHeight="1" x14ac:dyDescent="0.3">
      <c r="A73" s="60">
        <v>2</v>
      </c>
      <c r="B73" s="61" t="s">
        <v>92</v>
      </c>
      <c r="C73" s="62">
        <v>2750</v>
      </c>
      <c r="D73" s="62">
        <v>2750</v>
      </c>
      <c r="E73" s="62">
        <v>0</v>
      </c>
      <c r="F73" s="63">
        <v>2192</v>
      </c>
      <c r="G73" s="62">
        <f>SUM(G74:G78)</f>
        <v>2192</v>
      </c>
      <c r="H73" s="67"/>
      <c r="I73" s="73"/>
    </row>
    <row r="74" spans="1:9" ht="46.8" x14ac:dyDescent="0.3">
      <c r="A74" s="64" t="s">
        <v>93</v>
      </c>
      <c r="B74" s="65" t="s">
        <v>94</v>
      </c>
      <c r="C74" s="66"/>
      <c r="D74" s="64">
        <v>250</v>
      </c>
      <c r="E74" s="67"/>
      <c r="F74" s="67"/>
      <c r="G74" s="66">
        <v>1400</v>
      </c>
      <c r="H74" s="67"/>
      <c r="I74" s="71" t="s">
        <v>164</v>
      </c>
    </row>
    <row r="75" spans="1:9" ht="46.8" x14ac:dyDescent="0.3">
      <c r="A75" s="69" t="s">
        <v>166</v>
      </c>
      <c r="B75" s="65" t="s">
        <v>100</v>
      </c>
      <c r="C75" s="66"/>
      <c r="D75" s="64">
        <v>750</v>
      </c>
      <c r="E75" s="67"/>
      <c r="F75" s="67"/>
      <c r="G75" s="66">
        <v>0</v>
      </c>
      <c r="H75" s="67"/>
      <c r="I75" s="71" t="s">
        <v>164</v>
      </c>
    </row>
    <row r="76" spans="1:9" ht="46.8" x14ac:dyDescent="0.3">
      <c r="A76" s="64" t="s">
        <v>97</v>
      </c>
      <c r="B76" s="65" t="s">
        <v>96</v>
      </c>
      <c r="C76" s="66"/>
      <c r="D76" s="64">
        <v>400</v>
      </c>
      <c r="E76" s="67"/>
      <c r="F76" s="67"/>
      <c r="G76" s="66">
        <v>94</v>
      </c>
      <c r="H76" s="67"/>
      <c r="I76" s="71" t="s">
        <v>164</v>
      </c>
    </row>
    <row r="77" spans="1:9" ht="46.8" x14ac:dyDescent="0.3">
      <c r="A77" s="64" t="s">
        <v>99</v>
      </c>
      <c r="B77" s="65" t="s">
        <v>98</v>
      </c>
      <c r="C77" s="66"/>
      <c r="D77" s="64">
        <v>600</v>
      </c>
      <c r="E77" s="67"/>
      <c r="F77" s="67"/>
      <c r="G77" s="66">
        <v>96</v>
      </c>
      <c r="H77" s="67"/>
      <c r="I77" s="71" t="s">
        <v>164</v>
      </c>
    </row>
    <row r="78" spans="1:9" ht="46.8" x14ac:dyDescent="0.3">
      <c r="A78" s="64" t="s">
        <v>101</v>
      </c>
      <c r="B78" s="65" t="s">
        <v>102</v>
      </c>
      <c r="C78" s="66"/>
      <c r="D78" s="64">
        <v>750</v>
      </c>
      <c r="E78" s="67"/>
      <c r="F78" s="67"/>
      <c r="G78" s="66">
        <v>602</v>
      </c>
      <c r="H78" s="67"/>
      <c r="I78" s="71" t="s">
        <v>164</v>
      </c>
    </row>
    <row r="79" spans="1:9" ht="22.5" customHeight="1" x14ac:dyDescent="0.3">
      <c r="A79" s="60">
        <v>3</v>
      </c>
      <c r="B79" s="61" t="s">
        <v>103</v>
      </c>
      <c r="C79" s="62">
        <v>1340</v>
      </c>
      <c r="D79" s="62">
        <v>1340</v>
      </c>
      <c r="E79" s="62">
        <v>0</v>
      </c>
      <c r="F79" s="60">
        <v>0</v>
      </c>
      <c r="G79" s="60">
        <f>SUM(G80:G83)</f>
        <v>0</v>
      </c>
      <c r="H79" s="67"/>
      <c r="I79" s="73"/>
    </row>
    <row r="80" spans="1:9" ht="46.8" x14ac:dyDescent="0.3">
      <c r="A80" s="64" t="s">
        <v>104</v>
      </c>
      <c r="B80" s="65" t="s">
        <v>105</v>
      </c>
      <c r="C80" s="66"/>
      <c r="D80" s="66">
        <v>10</v>
      </c>
      <c r="E80" s="66"/>
      <c r="F80" s="67"/>
      <c r="G80" s="64">
        <v>0</v>
      </c>
      <c r="H80" s="67"/>
      <c r="I80" s="71" t="s">
        <v>164</v>
      </c>
    </row>
    <row r="81" spans="1:9" ht="46.8" x14ac:dyDescent="0.3">
      <c r="A81" s="64" t="s">
        <v>25</v>
      </c>
      <c r="B81" s="65" t="s">
        <v>106</v>
      </c>
      <c r="C81" s="66"/>
      <c r="D81" s="66">
        <v>30</v>
      </c>
      <c r="E81" s="66"/>
      <c r="F81" s="67"/>
      <c r="G81" s="64">
        <v>0</v>
      </c>
      <c r="H81" s="67"/>
      <c r="I81" s="71" t="s">
        <v>164</v>
      </c>
    </row>
    <row r="82" spans="1:9" ht="54.75" customHeight="1" x14ac:dyDescent="0.3">
      <c r="A82" s="64" t="s">
        <v>27</v>
      </c>
      <c r="B82" s="65" t="s">
        <v>107</v>
      </c>
      <c r="C82" s="66"/>
      <c r="D82" s="66">
        <v>400</v>
      </c>
      <c r="E82" s="66"/>
      <c r="F82" s="67"/>
      <c r="G82" s="64">
        <v>0</v>
      </c>
      <c r="H82" s="67"/>
      <c r="I82" s="71" t="s">
        <v>164</v>
      </c>
    </row>
    <row r="83" spans="1:9" ht="46.8" x14ac:dyDescent="0.3">
      <c r="A83" s="64" t="s">
        <v>108</v>
      </c>
      <c r="B83" s="65" t="s">
        <v>109</v>
      </c>
      <c r="C83" s="66"/>
      <c r="D83" s="66">
        <v>900</v>
      </c>
      <c r="E83" s="66"/>
      <c r="F83" s="67"/>
      <c r="G83" s="64">
        <v>0</v>
      </c>
      <c r="H83" s="67"/>
      <c r="I83" s="71" t="s">
        <v>164</v>
      </c>
    </row>
    <row r="84" spans="1:9" ht="22.5" customHeight="1" x14ac:dyDescent="0.3">
      <c r="A84" s="51">
        <v>4</v>
      </c>
      <c r="B84" s="70" t="s">
        <v>110</v>
      </c>
      <c r="C84" s="54">
        <v>880</v>
      </c>
      <c r="D84" s="54">
        <v>880</v>
      </c>
      <c r="E84" s="54">
        <v>0</v>
      </c>
      <c r="F84" s="60">
        <v>740</v>
      </c>
      <c r="G84" s="54">
        <f>SUM(G85:G88)</f>
        <v>740</v>
      </c>
      <c r="H84" s="67"/>
      <c r="I84" s="73"/>
    </row>
    <row r="85" spans="1:9" ht="46.8" x14ac:dyDescent="0.3">
      <c r="A85" s="64" t="s">
        <v>30</v>
      </c>
      <c r="B85" s="65" t="s">
        <v>111</v>
      </c>
      <c r="C85" s="66"/>
      <c r="D85" s="66">
        <v>30</v>
      </c>
      <c r="E85" s="67"/>
      <c r="F85" s="67"/>
      <c r="G85" s="66">
        <v>30</v>
      </c>
      <c r="H85" s="67"/>
      <c r="I85" s="71" t="s">
        <v>164</v>
      </c>
    </row>
    <row r="86" spans="1:9" ht="46.8" x14ac:dyDescent="0.3">
      <c r="A86" s="64" t="s">
        <v>32</v>
      </c>
      <c r="B86" s="65" t="s">
        <v>112</v>
      </c>
      <c r="C86" s="66"/>
      <c r="D86" s="66">
        <v>210</v>
      </c>
      <c r="E86" s="67"/>
      <c r="F86" s="67"/>
      <c r="G86" s="66">
        <v>70</v>
      </c>
      <c r="H86" s="67"/>
      <c r="I86" s="71" t="s">
        <v>164</v>
      </c>
    </row>
    <row r="87" spans="1:9" ht="46.8" x14ac:dyDescent="0.3">
      <c r="A87" s="64" t="s">
        <v>113</v>
      </c>
      <c r="B87" s="65" t="s">
        <v>114</v>
      </c>
      <c r="C87" s="66"/>
      <c r="D87" s="66">
        <v>220</v>
      </c>
      <c r="E87" s="67"/>
      <c r="F87" s="67"/>
      <c r="G87" s="66">
        <v>220</v>
      </c>
      <c r="H87" s="67"/>
      <c r="I87" s="71" t="s">
        <v>164</v>
      </c>
    </row>
    <row r="88" spans="1:9" ht="46.8" x14ac:dyDescent="0.3">
      <c r="A88" s="64" t="s">
        <v>115</v>
      </c>
      <c r="B88" s="65" t="s">
        <v>116</v>
      </c>
      <c r="C88" s="66"/>
      <c r="D88" s="66">
        <v>420</v>
      </c>
      <c r="E88" s="67"/>
      <c r="F88" s="67"/>
      <c r="G88" s="66">
        <v>420</v>
      </c>
      <c r="H88" s="67"/>
      <c r="I88" s="71" t="s">
        <v>164</v>
      </c>
    </row>
    <row r="89" spans="1:9" ht="22.5" customHeight="1" x14ac:dyDescent="0.3">
      <c r="A89" s="60">
        <v>5</v>
      </c>
      <c r="B89" s="61" t="s">
        <v>117</v>
      </c>
      <c r="C89" s="62">
        <v>4696</v>
      </c>
      <c r="D89" s="62">
        <v>4696</v>
      </c>
      <c r="E89" s="62">
        <v>0</v>
      </c>
      <c r="F89" s="60">
        <v>50</v>
      </c>
      <c r="G89" s="62">
        <f>SUM(G90:G101)</f>
        <v>50</v>
      </c>
      <c r="H89" s="67"/>
      <c r="I89" s="73"/>
    </row>
    <row r="90" spans="1:9" ht="46.8" x14ac:dyDescent="0.3">
      <c r="A90" s="64" t="s">
        <v>35</v>
      </c>
      <c r="B90" s="65" t="s">
        <v>118</v>
      </c>
      <c r="C90" s="66"/>
      <c r="D90" s="66">
        <v>28</v>
      </c>
      <c r="E90" s="67"/>
      <c r="F90" s="67"/>
      <c r="G90" s="66">
        <v>0</v>
      </c>
      <c r="H90" s="67"/>
      <c r="I90" s="71" t="s">
        <v>164</v>
      </c>
    </row>
    <row r="91" spans="1:9" ht="46.8" x14ac:dyDescent="0.3">
      <c r="A91" s="64" t="s">
        <v>37</v>
      </c>
      <c r="B91" s="65" t="s">
        <v>119</v>
      </c>
      <c r="C91" s="66"/>
      <c r="D91" s="66">
        <v>42.5</v>
      </c>
      <c r="E91" s="67"/>
      <c r="F91" s="67"/>
      <c r="G91" s="66">
        <v>0</v>
      </c>
      <c r="H91" s="67"/>
      <c r="I91" s="71" t="s">
        <v>164</v>
      </c>
    </row>
    <row r="92" spans="1:9" ht="46.8" x14ac:dyDescent="0.3">
      <c r="A92" s="64" t="s">
        <v>120</v>
      </c>
      <c r="B92" s="65" t="s">
        <v>121</v>
      </c>
      <c r="C92" s="66"/>
      <c r="D92" s="66">
        <v>56</v>
      </c>
      <c r="E92" s="67"/>
      <c r="F92" s="67"/>
      <c r="G92" s="66">
        <v>0</v>
      </c>
      <c r="H92" s="67"/>
      <c r="I92" s="71" t="s">
        <v>164</v>
      </c>
    </row>
    <row r="93" spans="1:9" ht="46.8" x14ac:dyDescent="0.3">
      <c r="A93" s="64" t="s">
        <v>122</v>
      </c>
      <c r="B93" s="65" t="s">
        <v>123</v>
      </c>
      <c r="C93" s="66"/>
      <c r="D93" s="66">
        <v>72</v>
      </c>
      <c r="E93" s="67"/>
      <c r="F93" s="67"/>
      <c r="G93" s="66">
        <v>50</v>
      </c>
      <c r="H93" s="67"/>
      <c r="I93" s="71" t="s">
        <v>164</v>
      </c>
    </row>
    <row r="94" spans="1:9" ht="46.8" x14ac:dyDescent="0.3">
      <c r="A94" s="64" t="s">
        <v>124</v>
      </c>
      <c r="B94" s="65" t="s">
        <v>125</v>
      </c>
      <c r="C94" s="66"/>
      <c r="D94" s="66">
        <v>90</v>
      </c>
      <c r="E94" s="67"/>
      <c r="F94" s="67"/>
      <c r="G94" s="66">
        <v>0</v>
      </c>
      <c r="H94" s="67"/>
      <c r="I94" s="71" t="s">
        <v>164</v>
      </c>
    </row>
    <row r="95" spans="1:9" ht="46.8" x14ac:dyDescent="0.3">
      <c r="A95" s="64" t="s">
        <v>126</v>
      </c>
      <c r="B95" s="65" t="s">
        <v>127</v>
      </c>
      <c r="C95" s="66"/>
      <c r="D95" s="66">
        <v>92</v>
      </c>
      <c r="E95" s="67"/>
      <c r="F95" s="67"/>
      <c r="G95" s="66">
        <v>0</v>
      </c>
      <c r="H95" s="67"/>
      <c r="I95" s="71" t="s">
        <v>164</v>
      </c>
    </row>
    <row r="96" spans="1:9" ht="46.8" x14ac:dyDescent="0.3">
      <c r="A96" s="64" t="s">
        <v>128</v>
      </c>
      <c r="B96" s="65" t="s">
        <v>129</v>
      </c>
      <c r="C96" s="66"/>
      <c r="D96" s="66">
        <v>121</v>
      </c>
      <c r="E96" s="67"/>
      <c r="F96" s="67"/>
      <c r="G96" s="66">
        <v>0</v>
      </c>
      <c r="H96" s="67"/>
      <c r="I96" s="71" t="s">
        <v>164</v>
      </c>
    </row>
    <row r="97" spans="1:9" ht="46.8" x14ac:dyDescent="0.3">
      <c r="A97" s="64" t="s">
        <v>130</v>
      </c>
      <c r="B97" s="65" t="s">
        <v>131</v>
      </c>
      <c r="C97" s="66"/>
      <c r="D97" s="66">
        <v>540</v>
      </c>
      <c r="E97" s="67"/>
      <c r="F97" s="67"/>
      <c r="G97" s="66">
        <v>0</v>
      </c>
      <c r="H97" s="67"/>
      <c r="I97" s="71" t="s">
        <v>164</v>
      </c>
    </row>
    <row r="98" spans="1:9" ht="46.8" x14ac:dyDescent="0.3">
      <c r="A98" s="64" t="s">
        <v>132</v>
      </c>
      <c r="B98" s="65" t="s">
        <v>133</v>
      </c>
      <c r="C98" s="66"/>
      <c r="D98" s="66">
        <v>734</v>
      </c>
      <c r="E98" s="67"/>
      <c r="F98" s="67"/>
      <c r="G98" s="66">
        <v>0</v>
      </c>
      <c r="H98" s="67"/>
      <c r="I98" s="71" t="s">
        <v>164</v>
      </c>
    </row>
    <row r="99" spans="1:9" ht="46.8" x14ac:dyDescent="0.3">
      <c r="A99" s="64" t="s">
        <v>134</v>
      </c>
      <c r="B99" s="65" t="s">
        <v>135</v>
      </c>
      <c r="C99" s="66"/>
      <c r="D99" s="66">
        <v>920</v>
      </c>
      <c r="E99" s="67"/>
      <c r="F99" s="67"/>
      <c r="G99" s="66">
        <v>0</v>
      </c>
      <c r="H99" s="67"/>
      <c r="I99" s="71" t="s">
        <v>164</v>
      </c>
    </row>
    <row r="100" spans="1:9" ht="46.8" x14ac:dyDescent="0.3">
      <c r="A100" s="64" t="s">
        <v>136</v>
      </c>
      <c r="B100" s="65" t="s">
        <v>137</v>
      </c>
      <c r="C100" s="66"/>
      <c r="D100" s="66">
        <v>1000</v>
      </c>
      <c r="E100" s="67"/>
      <c r="F100" s="67"/>
      <c r="G100" s="66">
        <v>0</v>
      </c>
      <c r="H100" s="67"/>
      <c r="I100" s="71" t="s">
        <v>164</v>
      </c>
    </row>
    <row r="101" spans="1:9" ht="46.8" x14ac:dyDescent="0.3">
      <c r="A101" s="64" t="s">
        <v>138</v>
      </c>
      <c r="B101" s="65" t="s">
        <v>139</v>
      </c>
      <c r="C101" s="66"/>
      <c r="D101" s="66">
        <v>1000</v>
      </c>
      <c r="E101" s="67"/>
      <c r="F101" s="67"/>
      <c r="G101" s="66">
        <v>0</v>
      </c>
      <c r="H101" s="67"/>
      <c r="I101" s="71" t="s">
        <v>164</v>
      </c>
    </row>
    <row r="102" spans="1:9" ht="25.5" customHeight="1" x14ac:dyDescent="0.3">
      <c r="A102" s="60">
        <v>6</v>
      </c>
      <c r="B102" s="70" t="s">
        <v>140</v>
      </c>
      <c r="C102" s="62">
        <v>2535</v>
      </c>
      <c r="D102" s="62">
        <v>2535</v>
      </c>
      <c r="E102" s="62">
        <v>0</v>
      </c>
      <c r="F102" s="60">
        <v>0</v>
      </c>
      <c r="G102" s="60">
        <v>0</v>
      </c>
      <c r="H102" s="67"/>
      <c r="I102" s="73"/>
    </row>
    <row r="103" spans="1:9" ht="46.8" x14ac:dyDescent="0.3">
      <c r="A103" s="64" t="s">
        <v>40</v>
      </c>
      <c r="B103" s="65" t="s">
        <v>141</v>
      </c>
      <c r="C103" s="66"/>
      <c r="D103" s="66">
        <v>255</v>
      </c>
      <c r="E103" s="67"/>
      <c r="F103" s="67"/>
      <c r="G103" s="64"/>
      <c r="H103" s="67"/>
      <c r="I103" s="71" t="s">
        <v>164</v>
      </c>
    </row>
    <row r="104" spans="1:9" ht="46.8" x14ac:dyDescent="0.3">
      <c r="A104" s="64" t="s">
        <v>41</v>
      </c>
      <c r="B104" s="65" t="s">
        <v>142</v>
      </c>
      <c r="C104" s="66"/>
      <c r="D104" s="66">
        <v>1800</v>
      </c>
      <c r="E104" s="67"/>
      <c r="F104" s="67"/>
      <c r="G104" s="64"/>
      <c r="H104" s="67"/>
      <c r="I104" s="71" t="s">
        <v>164</v>
      </c>
    </row>
    <row r="105" spans="1:9" ht="46.8" x14ac:dyDescent="0.3">
      <c r="A105" s="64" t="s">
        <v>143</v>
      </c>
      <c r="B105" s="65" t="s">
        <v>144</v>
      </c>
      <c r="C105" s="66"/>
      <c r="D105" s="66">
        <v>100</v>
      </c>
      <c r="E105" s="67"/>
      <c r="F105" s="67"/>
      <c r="G105" s="64"/>
      <c r="H105" s="67"/>
      <c r="I105" s="71" t="s">
        <v>164</v>
      </c>
    </row>
    <row r="106" spans="1:9" ht="46.8" x14ac:dyDescent="0.3">
      <c r="A106" s="64" t="s">
        <v>145</v>
      </c>
      <c r="B106" s="65" t="s">
        <v>146</v>
      </c>
      <c r="C106" s="66"/>
      <c r="D106" s="66">
        <v>180</v>
      </c>
      <c r="E106" s="67"/>
      <c r="F106" s="67"/>
      <c r="G106" s="64"/>
      <c r="H106" s="67"/>
      <c r="I106" s="71" t="s">
        <v>164</v>
      </c>
    </row>
    <row r="107" spans="1:9" ht="46.8" x14ac:dyDescent="0.3">
      <c r="A107" s="64" t="s">
        <v>147</v>
      </c>
      <c r="B107" s="65" t="s">
        <v>148</v>
      </c>
      <c r="C107" s="66"/>
      <c r="D107" s="66">
        <v>100</v>
      </c>
      <c r="E107" s="67"/>
      <c r="F107" s="67"/>
      <c r="G107" s="64"/>
      <c r="H107" s="67"/>
      <c r="I107" s="71" t="s">
        <v>164</v>
      </c>
    </row>
    <row r="108" spans="1:9" ht="48" customHeight="1" x14ac:dyDescent="0.3">
      <c r="A108" s="64" t="s">
        <v>149</v>
      </c>
      <c r="B108" s="65" t="s">
        <v>150</v>
      </c>
      <c r="C108" s="66"/>
      <c r="D108" s="66">
        <v>100</v>
      </c>
      <c r="E108" s="67"/>
      <c r="F108" s="67"/>
      <c r="G108" s="64"/>
      <c r="H108" s="67"/>
      <c r="I108" s="71" t="s">
        <v>164</v>
      </c>
    </row>
    <row r="109" spans="1:9" ht="26.25" customHeight="1" x14ac:dyDescent="0.3">
      <c r="A109" s="60">
        <v>7</v>
      </c>
      <c r="B109" s="61" t="s">
        <v>151</v>
      </c>
      <c r="C109" s="62">
        <v>970</v>
      </c>
      <c r="D109" s="62">
        <v>970</v>
      </c>
      <c r="E109" s="62">
        <v>0</v>
      </c>
      <c r="F109" s="62">
        <f>SUM(G109:H109)</f>
        <v>970</v>
      </c>
      <c r="G109" s="62">
        <f>SUM(G110:G114)</f>
        <v>970</v>
      </c>
      <c r="H109" s="67"/>
      <c r="I109" s="73"/>
    </row>
    <row r="110" spans="1:9" ht="46.8" x14ac:dyDescent="0.3">
      <c r="A110" s="64" t="s">
        <v>44</v>
      </c>
      <c r="B110" s="65" t="s">
        <v>152</v>
      </c>
      <c r="C110" s="66"/>
      <c r="D110" s="66">
        <v>100</v>
      </c>
      <c r="E110" s="67"/>
      <c r="F110" s="67"/>
      <c r="G110" s="66">
        <v>100</v>
      </c>
      <c r="H110" s="67"/>
      <c r="I110" s="71" t="s">
        <v>164</v>
      </c>
    </row>
    <row r="111" spans="1:9" ht="51.75" customHeight="1" x14ac:dyDescent="0.3">
      <c r="A111" s="64" t="s">
        <v>46</v>
      </c>
      <c r="B111" s="65" t="s">
        <v>153</v>
      </c>
      <c r="C111" s="66"/>
      <c r="D111" s="66">
        <v>450</v>
      </c>
      <c r="E111" s="67"/>
      <c r="F111" s="67"/>
      <c r="G111" s="66">
        <v>450</v>
      </c>
      <c r="H111" s="67"/>
      <c r="I111" s="71" t="s">
        <v>164</v>
      </c>
    </row>
    <row r="112" spans="1:9" ht="46.8" x14ac:dyDescent="0.3">
      <c r="A112" s="64" t="s">
        <v>48</v>
      </c>
      <c r="B112" s="65" t="s">
        <v>154</v>
      </c>
      <c r="C112" s="66"/>
      <c r="D112" s="66">
        <v>165</v>
      </c>
      <c r="E112" s="67"/>
      <c r="F112" s="67"/>
      <c r="G112" s="66">
        <v>165</v>
      </c>
      <c r="H112" s="67"/>
      <c r="I112" s="71" t="s">
        <v>164</v>
      </c>
    </row>
    <row r="113" spans="1:9" ht="46.8" x14ac:dyDescent="0.3">
      <c r="A113" s="64" t="s">
        <v>50</v>
      </c>
      <c r="B113" s="65" t="s">
        <v>155</v>
      </c>
      <c r="C113" s="66"/>
      <c r="D113" s="66">
        <v>235</v>
      </c>
      <c r="E113" s="67"/>
      <c r="F113" s="67"/>
      <c r="G113" s="66">
        <v>235</v>
      </c>
      <c r="H113" s="67"/>
      <c r="I113" s="71" t="s">
        <v>164</v>
      </c>
    </row>
    <row r="114" spans="1:9" ht="46.8" x14ac:dyDescent="0.3">
      <c r="A114" s="64" t="s">
        <v>51</v>
      </c>
      <c r="B114" s="65" t="s">
        <v>156</v>
      </c>
      <c r="C114" s="66"/>
      <c r="D114" s="66">
        <v>20</v>
      </c>
      <c r="E114" s="67"/>
      <c r="F114" s="67"/>
      <c r="G114" s="66">
        <v>20</v>
      </c>
      <c r="H114" s="67"/>
      <c r="I114" s="71" t="s">
        <v>164</v>
      </c>
    </row>
    <row r="115" spans="1:9" ht="22.5" customHeight="1" x14ac:dyDescent="0.3">
      <c r="A115" s="60">
        <v>8</v>
      </c>
      <c r="B115" s="70" t="s">
        <v>157</v>
      </c>
      <c r="C115" s="62">
        <v>27</v>
      </c>
      <c r="D115" s="62">
        <v>27</v>
      </c>
      <c r="E115" s="62">
        <v>0</v>
      </c>
      <c r="F115" s="60">
        <v>7</v>
      </c>
      <c r="G115" s="62">
        <f>SUM(G116:G117)</f>
        <v>7</v>
      </c>
      <c r="H115" s="67"/>
      <c r="I115" s="73"/>
    </row>
    <row r="116" spans="1:9" ht="46.8" x14ac:dyDescent="0.3">
      <c r="A116" s="64" t="s">
        <v>60</v>
      </c>
      <c r="B116" s="65" t="s">
        <v>158</v>
      </c>
      <c r="C116" s="66"/>
      <c r="D116" s="66">
        <v>20</v>
      </c>
      <c r="E116" s="67"/>
      <c r="F116" s="67"/>
      <c r="G116" s="64">
        <v>0</v>
      </c>
      <c r="H116" s="67"/>
      <c r="I116" s="71" t="s">
        <v>164</v>
      </c>
    </row>
    <row r="117" spans="1:9" ht="46.8" x14ac:dyDescent="0.3">
      <c r="A117" s="64" t="s">
        <v>62</v>
      </c>
      <c r="B117" s="65" t="s">
        <v>159</v>
      </c>
      <c r="C117" s="66"/>
      <c r="D117" s="66">
        <v>7</v>
      </c>
      <c r="E117" s="67"/>
      <c r="F117" s="67"/>
      <c r="G117" s="64">
        <v>7</v>
      </c>
      <c r="H117" s="67"/>
      <c r="I117" s="71" t="s">
        <v>164</v>
      </c>
    </row>
  </sheetData>
  <mergeCells count="7">
    <mergeCell ref="A1:I1"/>
    <mergeCell ref="A2:I2"/>
    <mergeCell ref="A4:A5"/>
    <mergeCell ref="B4:B5"/>
    <mergeCell ref="C4:E4"/>
    <mergeCell ref="I4:I5"/>
    <mergeCell ref="F4:H4"/>
  </mergeCells>
  <pageMargins left="0.2" right="0" top="0.25" bottom="0.25" header="0.3" footer="0.3"/>
  <pageSetup paperSize="9" scale="90"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K50"/>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sbn</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2025-01-07T02:48:11Z</cp:lastPrinted>
  <dcterms:created xsi:type="dcterms:W3CDTF">2024-11-28T01:13:55Z</dcterms:created>
  <dcterms:modified xsi:type="dcterms:W3CDTF">2025-01-15T03:27:20Z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2f3576a373224635a35251e84a720fe5.psdsxs" Id="Rcd3ee2b91bb54962" /></Relationships>
</file>