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e5ae7048e40d487f" /></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16" windowHeight="11016"/>
  </bookViews>
  <sheets>
    <sheet name="Sheet1" sheetId="1" r:id="rId1"/>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4" i="1" l="1"/>
  <c r="O13" i="1" l="1"/>
  <c r="O12" i="1"/>
  <c r="O11" i="1"/>
  <c r="O10" i="1"/>
</calcChain>
</file>

<file path=xl/sharedStrings.xml><?xml version="1.0" encoding="utf-8"?>
<sst xmlns="http://schemas.openxmlformats.org/spreadsheetml/2006/main" count="60" uniqueCount="57">
  <si>
    <t>TT</t>
  </si>
  <si>
    <t>Họ và tên</t>
  </si>
  <si>
    <t>Tuổi khi giải quyết chính sách</t>
  </si>
  <si>
    <t>Được hưởng chính sách</t>
  </si>
  <si>
    <t>Nghỉ hưu trước tuổi</t>
  </si>
  <si>
    <t>Nghỉ thôi việc</t>
  </si>
  <si>
    <t>Lý do thực hiện chính sách</t>
  </si>
  <si>
    <t>CỘNG HÒA XÃ HỘI CHỦ NGHĨA VIỆT NAM</t>
  </si>
  <si>
    <t>Độc lập - Tự do - Hạnh phúc</t>
  </si>
  <si>
    <t>Ngày tháng năm sinh</t>
  </si>
  <si>
    <t>Nam</t>
  </si>
  <si>
    <t>Nữ</t>
  </si>
  <si>
    <t>Trình độ đào tạo</t>
  </si>
  <si>
    <t>Hệ số lương</t>
  </si>
  <si>
    <t>TỔNG CỘNG</t>
  </si>
  <si>
    <t>PC chức vụ (nếu có)</t>
  </si>
  <si>
    <t>PC thâm niên nghề (nếu có)</t>
  </si>
  <si>
    <t>PC thâm niên vượt khung (nếu có)</t>
  </si>
  <si>
    <t xml:space="preserve">Hệ số và Mức phụ cấp hiện hưởng của tháng liền kề trước khi nghỉ việc </t>
  </si>
  <si>
    <t>Tiền lương hiện hưởng của tháng liền kề trước khi nghỉ việc 
(1000 đồng)</t>
  </si>
  <si>
    <t>Thời điểm công tác có đóng BHXH</t>
  </si>
  <si>
    <t>BHXH
(năm)</t>
  </si>
  <si>
    <t>BHXH
(tháng)</t>
  </si>
  <si>
    <t>Tổng số tháng</t>
  </si>
  <si>
    <t>Thời gian công tác đóng BHXH theo sổ BHXH</t>
  </si>
  <si>
    <t>Thời điểm nghỉ việc</t>
  </si>
  <si>
    <t>PC ưu đãi theo nghề (nếu có)</t>
  </si>
  <si>
    <t>PC trách nhiệm theo nghề (nếu có)</t>
  </si>
  <si>
    <t>PC công vụ (nếu có)</t>
  </si>
  <si>
    <t>PC công tác đảng, đoàn thể chính trị - xã hội (nếu có)</t>
  </si>
  <si>
    <t>Trần Văn Vũ</t>
  </si>
  <si>
    <t>Cừ nhân</t>
  </si>
  <si>
    <t>Nguyễn Bá Thanh Bình</t>
  </si>
  <si>
    <t>Nguyễn Thị Kim Chi</t>
  </si>
  <si>
    <t>Cử nhân</t>
  </si>
  <si>
    <t>Dương Thanh Tùng</t>
  </si>
  <si>
    <t>PGĐ.NK (phụ trách)</t>
  </si>
  <si>
    <t xml:space="preserve">ỦY BAN NHÂN DÂN </t>
  </si>
  <si>
    <t>TỈNH VĨNH LONG</t>
  </si>
  <si>
    <t>DANH SÁCH VÀ KINH PHÍ THỰC HIỆN CHÍNH SÁCH, CHẾ ĐỘ THEO NGHỊ ĐỊNH SỐ 178/2024/NĐ-CP 
NGÀY 31/12/2024 CỦA CHÍNH PHỦ (ĐƯỢC SỬA ĐỔI, BỔ SUNG TẠI NGHỊ ĐỊNH SỐ 67/2025/NĐ-CP NGÀY 15/3/2025 CỦA CHÍNH PHỦ) 
NĂM 2025 CỦA VĂN PHÒNG UBND TỈNH VĨNH LONG</t>
  </si>
  <si>
    <t xml:space="preserve">PGĐ Nhà khách                                                        </t>
  </si>
  <si>
    <t>Phó Trưởng phòng HCTC</t>
  </si>
  <si>
    <t>Trưởng phòng HCTC</t>
  </si>
  <si>
    <t>Tổng kinh phí để thực hiện chế độ</t>
  </si>
  <si>
    <t>Chức vụ, chức danh chuyên môn đang đảm nhiệm/Đơn vị công tác</t>
  </si>
  <si>
    <t xml:space="preserve">Theo điểm a, khoản 1 và
điểm b khoản 2 Điều 7 Nghị định số 178/2024/NĐ-CP (được sửa đổi, bổ sung tại Nghị định số 67/2025/NĐ-CP) </t>
  </si>
  <si>
    <t xml:space="preserve">Theo điểm a, khoản 1 và
điểm a khoản 2 Điều 7 Nghị định số 178/2024/NĐ-CP (được sửa đổi, bổ sung tại Nghị định số 67/2025/NĐ-CP) </t>
  </si>
  <si>
    <t>Theo điểm a, khoản 1 và
điểm a khoản 2 Điều 7 Nghị định số 178/2024/NĐ-CP (được sửa đổi, bổ sung tại Nghị định số 67/2025/NĐ-CP)</t>
  </si>
  <si>
    <t>Sắp xếp tổ chức bộ máy bên trong Văn phòng (Hợp nhất Phòng Hành chính - Tổ chức và Phòng Quản trị - Tài vụ thành Phòng Hành chính - Quản trị), cá nhân có đơn xin tự nguyện nghỉ hưu trước tuổi hưởng chính sách hưu trước tuổi theo NĐ số 178/2024/NĐ-CP (được sửa đổi, bổ sung tại Nghị định số 67/2025/NĐ-CP)  được cơ quan, đơn vị đồng ý</t>
  </si>
  <si>
    <t>Sắp xếp tổ chức bộ máy bên trong VP   (Hợp nhất Trung tâm Tin học - Công báo  và Nhà Khách thành Trung tâm Thông tin điều hành), cá nhân có đơn xin tự nguyện nghỉ hưu trước tuổi hưởng chính sách hưu trước tuổi theo NĐ số 178/2024/NĐ-CP (được sửa đổi, bổ sung tại Nghị định số 67/2025/NĐ-CP)  được cơ quan, đơn vị đồng ý</t>
  </si>
  <si>
    <t>Sắp xếp tổ chức bộ máy bên trong Văn phòng  (Hợp nhất Trung tâm Tin học - Công báo và Nhà Khách thành Trung tâm Thông tin điều hành), cá nhân có đơn xin tự nguyện nghỉ hưu trước tuổi hưởng chính sách hưu trước tuổi theo NĐ số 178/2024/NĐ-CP (được sửa đổi, bổ sung tại Nghị định số 67/2025/NĐ-CP) được cơ quan, đơn vị đồng ý</t>
  </si>
  <si>
    <t>Sắp xếp tổ chức bộ máy bên trong Văn phòng (Hợp nhất Phòng Hành chính - Tổ chức và Phòng Quản trị - Tài vụ thành Phòng Hành chính - Quản trị), cá nhân có đơn xin tự nguyện nghỉ hưu trước tuổi hưởng chính sách hưu trước tuổi theo NĐ số 178/2024/NĐ-CP(được sửa đổi, bổ sung tại Nghị định số 67/2025/NĐ-CP)  được cơ quan, đơn vị đồng ý</t>
  </si>
  <si>
    <t>53 tuổi 9 tháng</t>
  </si>
  <si>
    <t>54 tuổi 7 tháng</t>
  </si>
  <si>
    <t>59 tuổi 4 tháng</t>
  </si>
  <si>
    <t xml:space="preserve">52 tuổi 7 tháng </t>
  </si>
  <si>
    <t>(Kèm theo Quyết định số 498/QĐ-UBND ngày 27/3/2025 của Ủy ban nhân dân tỉnh Vĩnh Long)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</si>
</sst>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0.000"/>
    <numFmt numFmtId="166" formatCode="dd\/mm\/yyyy"/>
  </numFmts>
  <fonts count="12" x14ac:knownFonts="1">
    <font>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b/>
      <sz val="14"/>
      <color theme="1"/>
      <name val="Times New Roman"/>
      <family val="1"/>
    </font>
    <font>
      <sz val="11"/>
      <color theme="1"/>
      <name val="Calibri"/>
      <family val="2"/>
      <scheme val="minor"/>
    </font>
    <font>
      <sz val="12"/>
      <name val="Times New Roman"/>
      <family val="1"/>
    </font>
    <font>
      <sz val="10"/>
      <name val="Times New Roman"/>
      <family val="1"/>
    </font>
    <font>
      <b/>
      <sz val="12"/>
      <name val="Times New Roman"/>
      <family val="1"/>
    </font>
    <font>
      <i/>
      <sz val="12"/>
      <name val="Times New Roman"/>
      <family val="1"/>
    </font>
    <font>
      <sz val="11"/>
      <name val="Calibri"/>
      <family val="2"/>
      <scheme val="minor"/>
    </font>
    <font>
      <i/>
      <sz val="14"/>
      <color theme="1"/>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5" fillId="0" borderId="0" applyFont="0" applyFill="0" applyBorder="0" applyAlignment="0" applyProtection="0"/>
  </cellStyleXfs>
  <cellXfs count="46">
    <xf numFmtId="0" fontId="0" fillId="0" borderId="0" xfId="0"/>
    <xf numFmtId="0" fontId="1" fillId="0" borderId="0" xfId="0" applyFont="1" applyBorder="1"/>
    <xf numFmtId="0" fontId="1" fillId="0" borderId="1" xfId="0" applyFont="1" applyBorder="1"/>
    <xf numFmtId="0" fontId="1" fillId="0" borderId="1" xfId="0"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xf>
    <xf numFmtId="0" fontId="2" fillId="0" borderId="1" xfId="0" applyFont="1" applyBorder="1" applyAlignment="1">
      <alignment horizontal="center" vertical="center" wrapText="1"/>
    </xf>
    <xf numFmtId="165" fontId="1" fillId="0" borderId="0" xfId="0" applyNumberFormat="1" applyFont="1" applyBorder="1"/>
    <xf numFmtId="165" fontId="3" fillId="0" borderId="1" xfId="0" applyNumberFormat="1" applyFont="1" applyBorder="1" applyAlignment="1">
      <alignment horizontal="center"/>
    </xf>
    <xf numFmtId="165" fontId="1" fillId="0" borderId="1" xfId="0" applyNumberFormat="1" applyFont="1" applyBorder="1"/>
    <xf numFmtId="165" fontId="0" fillId="0" borderId="0" xfId="0" applyNumberFormat="1"/>
    <xf numFmtId="0" fontId="3" fillId="0" borderId="1" xfId="0" applyFont="1" applyBorder="1" applyAlignment="1">
      <alignment horizontal="right"/>
    </xf>
    <xf numFmtId="0" fontId="1" fillId="0" borderId="1" xfId="0" applyFont="1" applyBorder="1" applyAlignment="1">
      <alignment horizontal="center" vertical="center"/>
    </xf>
    <xf numFmtId="0" fontId="1" fillId="0" borderId="1" xfId="0" applyFont="1" applyBorder="1" applyAlignment="1">
      <alignment vertical="center"/>
    </xf>
    <xf numFmtId="165"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0" fillId="0" borderId="0" xfId="0" applyFont="1" applyAlignment="1">
      <alignment vertical="center"/>
    </xf>
    <xf numFmtId="3" fontId="2" fillId="0" borderId="1" xfId="0" applyNumberFormat="1" applyFont="1" applyBorder="1" applyAlignment="1">
      <alignment horizontal="center" vertical="center"/>
    </xf>
    <xf numFmtId="3" fontId="6" fillId="0" borderId="1" xfId="1" applyNumberFormat="1" applyFont="1" applyFill="1" applyBorder="1" applyAlignment="1">
      <alignment horizontal="center" vertical="center" wrapText="1"/>
    </xf>
    <xf numFmtId="0" fontId="7" fillId="0" borderId="1" xfId="0" applyFont="1" applyBorder="1" applyAlignment="1">
      <alignment horizontal="center" vertical="center" wrapText="1"/>
    </xf>
    <xf numFmtId="3" fontId="1" fillId="0" borderId="1" xfId="0" applyNumberFormat="1" applyFont="1" applyBorder="1" applyAlignment="1">
      <alignment horizontal="right" vertical="center"/>
    </xf>
    <xf numFmtId="0" fontId="6" fillId="0" borderId="0" xfId="0" applyFont="1" applyBorder="1"/>
    <xf numFmtId="0" fontId="8" fillId="0" borderId="1" xfId="0" applyFont="1" applyBorder="1" applyAlignment="1">
      <alignment horizontal="center" vertical="center" wrapText="1"/>
    </xf>
    <xf numFmtId="0" fontId="9" fillId="0" borderId="1" xfId="0" applyFont="1" applyBorder="1" applyAlignment="1">
      <alignment horizontal="center"/>
    </xf>
    <xf numFmtId="0" fontId="6" fillId="0" borderId="1" xfId="0" applyFont="1" applyBorder="1" applyAlignment="1">
      <alignment horizontal="center"/>
    </xf>
    <xf numFmtId="0" fontId="10" fillId="0" borderId="0" xfId="0" applyFont="1"/>
    <xf numFmtId="0" fontId="4" fillId="0" borderId="0" xfId="0" applyFont="1" applyBorder="1" applyAlignment="1">
      <alignment wrapText="1"/>
    </xf>
    <xf numFmtId="0" fontId="4" fillId="0" borderId="0" xfId="0" applyFont="1" applyBorder="1" applyAlignment="1"/>
    <xf numFmtId="0" fontId="3" fillId="0" borderId="0" xfId="0" applyFont="1" applyBorder="1" applyAlignment="1"/>
    <xf numFmtId="166" fontId="1" fillId="0" borderId="1" xfId="0" applyNumberFormat="1"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Border="1" applyAlignment="1">
      <alignment horizont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165" fontId="2" fillId="0" borderId="2" xfId="0" applyNumberFormat="1" applyFont="1" applyBorder="1" applyAlignment="1">
      <alignment horizontal="center" vertical="center" wrapText="1"/>
    </xf>
    <xf numFmtId="165" fontId="2" fillId="0" borderId="3" xfId="0" applyNumberFormat="1" applyFont="1" applyBorder="1" applyAlignment="1">
      <alignment horizontal="center" vertical="center" wrapText="1"/>
    </xf>
    <xf numFmtId="0" fontId="4" fillId="0" borderId="0" xfId="0" applyFont="1" applyBorder="1" applyAlignment="1">
      <alignment horizontal="center" wrapText="1"/>
    </xf>
    <xf numFmtId="0" fontId="11" fillId="0" borderId="0" xfId="0" applyFont="1" applyBorder="1" applyAlignment="1">
      <alignment horizontal="center"/>
    </xf>
    <xf numFmtId="0" fontId="2" fillId="0" borderId="0" xfId="0" applyFont="1" applyAlignment="1">
      <alignment horizontal="center"/>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1813976</xdr:colOff>
      <xdr:row>2</xdr:row>
      <xdr:rowOff>17431</xdr:rowOff>
    </xdr:from>
    <xdr:to>
      <xdr:col>2</xdr:col>
      <xdr:colOff>550912</xdr:colOff>
      <xdr:row>2</xdr:row>
      <xdr:rowOff>17431</xdr:rowOff>
    </xdr:to>
    <xdr:cxnSp macro="">
      <xdr:nvCxnSpPr>
        <xdr:cNvPr id="3" name="Straight Connector 2">
          <a:extLst>
            <a:ext uri="{FF2B5EF4-FFF2-40B4-BE49-F238E27FC236}">
              <a16:creationId xmlns="" xmlns:a16="http://schemas.microsoft.com/office/drawing/2014/main" id="{0E8150C7-8934-4C51-97A0-43715EF4D3FA}"/>
            </a:ext>
          </a:extLst>
        </xdr:cNvPr>
        <xdr:cNvCxnSpPr/>
      </xdr:nvCxnSpPr>
      <xdr:spPr>
        <a:xfrm>
          <a:off x="2140547" y="534502"/>
          <a:ext cx="560294"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122464</xdr:colOff>
      <xdr:row>2</xdr:row>
      <xdr:rowOff>41622</xdr:rowOff>
    </xdr:from>
    <xdr:to>
      <xdr:col>16</xdr:col>
      <xdr:colOff>340178</xdr:colOff>
      <xdr:row>2</xdr:row>
      <xdr:rowOff>41622</xdr:rowOff>
    </xdr:to>
    <xdr:cxnSp macro="">
      <xdr:nvCxnSpPr>
        <xdr:cNvPr id="10" name="Straight Connector 9">
          <a:extLst>
            <a:ext uri="{FF2B5EF4-FFF2-40B4-BE49-F238E27FC236}">
              <a16:creationId xmlns="" xmlns:a16="http://schemas.microsoft.com/office/drawing/2014/main" id="{0E8150C7-8934-4C51-97A0-43715EF4D3FA}"/>
            </a:ext>
          </a:extLst>
        </xdr:cNvPr>
        <xdr:cNvCxnSpPr/>
      </xdr:nvCxnSpPr>
      <xdr:spPr>
        <a:xfrm>
          <a:off x="10218964" y="531479"/>
          <a:ext cx="1945821"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62591</xdr:colOff>
      <xdr:row>5</xdr:row>
      <xdr:rowOff>65085</xdr:rowOff>
    </xdr:from>
    <xdr:to>
      <xdr:col>16</xdr:col>
      <xdr:colOff>293685</xdr:colOff>
      <xdr:row>5</xdr:row>
      <xdr:rowOff>65085</xdr:rowOff>
    </xdr:to>
    <xdr:cxnSp macro="">
      <xdr:nvCxnSpPr>
        <xdr:cNvPr id="6" name="Straight Connector 5"/>
        <xdr:cNvCxnSpPr/>
      </xdr:nvCxnSpPr>
      <xdr:spPr>
        <a:xfrm>
          <a:off x="10159091" y="1970085"/>
          <a:ext cx="1959201"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8"/>
  <sheetViews>
    <sheetView tabSelected="1" topLeftCell="A10" zoomScale="70" zoomScaleNormal="70" workbookViewId="0">
      <selection activeCell="F5" sqref="F5:X5"/>
    </sheetView>
  </sheetViews>
  <sheetFormatPr defaultRowHeight="14.4" x14ac:dyDescent="0.3"/>
  <cols>
    <col min="1" max="1" width="4.88671875" customWidth="1"/>
    <col min="2" max="2" width="27.33203125" customWidth="1"/>
    <col min="3" max="3" width="12.44140625" customWidth="1"/>
    <col min="4" max="4" width="13.33203125" customWidth="1"/>
    <col min="5" max="5" width="11.109375" customWidth="1"/>
    <col min="6" max="6" width="12.88671875" customWidth="1"/>
    <col min="7" max="7" width="9.44140625" customWidth="1"/>
    <col min="8" max="9" width="8.44140625" customWidth="1"/>
    <col min="10" max="10" width="7.33203125" customWidth="1"/>
    <col min="11" max="11" width="8.109375" customWidth="1"/>
    <col min="12" max="12" width="9.109375" customWidth="1"/>
    <col min="13" max="13" width="7" customWidth="1"/>
    <col min="14" max="14" width="11.6640625" customWidth="1"/>
    <col min="15" max="15" width="12.109375" style="11" customWidth="1"/>
    <col min="16" max="16" width="13.6640625" customWidth="1"/>
    <col min="17" max="17" width="8.88671875" customWidth="1"/>
    <col min="18" max="18" width="9.5546875" customWidth="1"/>
    <col min="19" max="19" width="7.88671875" customWidth="1"/>
    <col min="20" max="20" width="8.6640625" customWidth="1"/>
    <col min="21" max="21" width="13.5546875" customWidth="1"/>
    <col min="22" max="22" width="16.88671875" style="26" customWidth="1"/>
    <col min="23" max="23" width="6.33203125" customWidth="1"/>
    <col min="24" max="24" width="17" customWidth="1"/>
    <col min="25" max="25" width="25.109375" customWidth="1"/>
  </cols>
  <sheetData>
    <row r="1" spans="1:25" ht="17.399999999999999" x14ac:dyDescent="0.3">
      <c r="A1" s="1"/>
      <c r="B1" s="36" t="s">
        <v>37</v>
      </c>
      <c r="C1" s="36"/>
      <c r="D1" s="36"/>
      <c r="E1" s="36"/>
      <c r="F1" s="36" t="s">
        <v>7</v>
      </c>
      <c r="G1" s="36"/>
      <c r="H1" s="36"/>
      <c r="I1" s="36"/>
      <c r="J1" s="36"/>
      <c r="K1" s="36"/>
      <c r="L1" s="36"/>
      <c r="M1" s="36"/>
      <c r="N1" s="36"/>
      <c r="O1" s="36"/>
      <c r="P1" s="36"/>
      <c r="Q1" s="36"/>
      <c r="R1" s="36"/>
      <c r="S1" s="36"/>
      <c r="T1" s="36"/>
      <c r="U1" s="36"/>
      <c r="V1" s="36"/>
      <c r="W1" s="36"/>
      <c r="X1" s="36"/>
      <c r="Y1" s="1"/>
    </row>
    <row r="2" spans="1:25" ht="17.399999999999999" x14ac:dyDescent="0.3">
      <c r="A2" s="1"/>
      <c r="B2" s="36" t="s">
        <v>38</v>
      </c>
      <c r="C2" s="36"/>
      <c r="D2" s="36"/>
      <c r="E2" s="36"/>
      <c r="F2" s="36" t="s">
        <v>8</v>
      </c>
      <c r="G2" s="36"/>
      <c r="H2" s="36"/>
      <c r="I2" s="36"/>
      <c r="J2" s="36"/>
      <c r="K2" s="36"/>
      <c r="L2" s="36"/>
      <c r="M2" s="36"/>
      <c r="N2" s="36"/>
      <c r="O2" s="36"/>
      <c r="P2" s="36"/>
      <c r="Q2" s="36"/>
      <c r="R2" s="36"/>
      <c r="S2" s="36"/>
      <c r="T2" s="36"/>
      <c r="U2" s="36"/>
      <c r="V2" s="36"/>
      <c r="W2" s="36"/>
      <c r="X2" s="36"/>
      <c r="Y2" s="1"/>
    </row>
    <row r="3" spans="1:25" ht="15.75" x14ac:dyDescent="0.25">
      <c r="A3" s="1"/>
      <c r="B3" s="1"/>
      <c r="C3" s="1"/>
      <c r="D3" s="1"/>
      <c r="E3" s="1"/>
      <c r="F3" s="1"/>
      <c r="G3" s="1"/>
      <c r="H3" s="1"/>
      <c r="I3" s="1"/>
      <c r="J3" s="1"/>
      <c r="K3" s="1"/>
      <c r="L3" s="1"/>
      <c r="M3" s="1"/>
      <c r="N3" s="1"/>
      <c r="O3" s="8"/>
      <c r="P3" s="1"/>
      <c r="Q3" s="1"/>
      <c r="R3" s="1"/>
      <c r="S3" s="1"/>
      <c r="T3" s="1"/>
      <c r="U3" s="1"/>
      <c r="V3" s="22"/>
      <c r="W3" s="1"/>
      <c r="X3" s="1"/>
      <c r="Y3" s="1"/>
    </row>
    <row r="4" spans="1:25" ht="75.75" customHeight="1" x14ac:dyDescent="0.3">
      <c r="A4" s="1"/>
      <c r="B4" s="27"/>
      <c r="C4" s="28"/>
      <c r="D4" s="28"/>
      <c r="E4" s="28"/>
      <c r="F4" s="42" t="s">
        <v>39</v>
      </c>
      <c r="G4" s="36"/>
      <c r="H4" s="36"/>
      <c r="I4" s="36"/>
      <c r="J4" s="36"/>
      <c r="K4" s="36"/>
      <c r="L4" s="36"/>
      <c r="M4" s="36"/>
      <c r="N4" s="36"/>
      <c r="O4" s="36"/>
      <c r="P4" s="36"/>
      <c r="Q4" s="36"/>
      <c r="R4" s="36"/>
      <c r="S4" s="36"/>
      <c r="T4" s="36"/>
      <c r="U4" s="36"/>
      <c r="V4" s="36"/>
      <c r="W4" s="36"/>
      <c r="X4" s="36"/>
      <c r="Y4" s="28"/>
    </row>
    <row r="5" spans="1:25" ht="18" x14ac:dyDescent="0.35">
      <c r="A5" s="1"/>
      <c r="B5" s="29"/>
      <c r="C5" s="29"/>
      <c r="D5" s="29"/>
      <c r="E5" s="29"/>
      <c r="F5" s="43" t="s">
        <v>56</v>
      </c>
      <c r="G5" s="43"/>
      <c r="H5" s="43"/>
      <c r="I5" s="43"/>
      <c r="J5" s="43"/>
      <c r="K5" s="43"/>
      <c r="L5" s="43"/>
      <c r="M5" s="43"/>
      <c r="N5" s="43"/>
      <c r="O5" s="43"/>
      <c r="P5" s="43"/>
      <c r="Q5" s="43"/>
      <c r="R5" s="43"/>
      <c r="S5" s="43"/>
      <c r="T5" s="43"/>
      <c r="U5" s="43"/>
      <c r="V5" s="43"/>
      <c r="W5" s="43"/>
      <c r="X5" s="43"/>
      <c r="Y5" s="29"/>
    </row>
    <row r="6" spans="1:25" ht="15.75" x14ac:dyDescent="0.25">
      <c r="A6" s="1"/>
      <c r="B6" s="1"/>
      <c r="C6" s="1"/>
      <c r="D6" s="1"/>
      <c r="E6" s="1"/>
      <c r="F6" s="1"/>
      <c r="G6" s="1"/>
      <c r="H6" s="1"/>
      <c r="I6" s="1"/>
      <c r="J6" s="1"/>
      <c r="K6" s="1"/>
      <c r="L6" s="1"/>
      <c r="M6" s="1"/>
      <c r="N6" s="1"/>
      <c r="O6" s="8"/>
      <c r="P6" s="1"/>
      <c r="Q6" s="1"/>
      <c r="R6" s="1"/>
      <c r="S6" s="1"/>
      <c r="T6" s="1"/>
      <c r="U6" s="1"/>
      <c r="V6" s="22"/>
      <c r="W6" s="1"/>
      <c r="X6" s="1"/>
      <c r="Y6" s="1"/>
    </row>
    <row r="7" spans="1:25" ht="126" customHeight="1" x14ac:dyDescent="0.3">
      <c r="A7" s="31" t="s">
        <v>0</v>
      </c>
      <c r="B7" s="31" t="s">
        <v>1</v>
      </c>
      <c r="C7" s="35" t="s">
        <v>9</v>
      </c>
      <c r="D7" s="35"/>
      <c r="E7" s="33" t="s">
        <v>12</v>
      </c>
      <c r="F7" s="33" t="s">
        <v>44</v>
      </c>
      <c r="G7" s="37" t="s">
        <v>18</v>
      </c>
      <c r="H7" s="38"/>
      <c r="I7" s="38"/>
      <c r="J7" s="38"/>
      <c r="K7" s="38"/>
      <c r="L7" s="38"/>
      <c r="M7" s="38"/>
      <c r="N7" s="39"/>
      <c r="O7" s="40" t="s">
        <v>19</v>
      </c>
      <c r="P7" s="35" t="s">
        <v>24</v>
      </c>
      <c r="Q7" s="35"/>
      <c r="R7" s="35"/>
      <c r="S7" s="35"/>
      <c r="T7" s="33" t="s">
        <v>2</v>
      </c>
      <c r="U7" s="33" t="s">
        <v>25</v>
      </c>
      <c r="V7" s="37" t="s">
        <v>3</v>
      </c>
      <c r="W7" s="39"/>
      <c r="X7" s="33" t="s">
        <v>43</v>
      </c>
      <c r="Y7" s="33" t="s">
        <v>6</v>
      </c>
    </row>
    <row r="8" spans="1:25" ht="178.5" customHeight="1" x14ac:dyDescent="0.3">
      <c r="A8" s="32"/>
      <c r="B8" s="32"/>
      <c r="C8" s="5" t="s">
        <v>10</v>
      </c>
      <c r="D8" s="5" t="s">
        <v>11</v>
      </c>
      <c r="E8" s="34"/>
      <c r="F8" s="34"/>
      <c r="G8" s="4" t="s">
        <v>13</v>
      </c>
      <c r="H8" s="4" t="s">
        <v>15</v>
      </c>
      <c r="I8" s="4" t="s">
        <v>17</v>
      </c>
      <c r="J8" s="4" t="s">
        <v>16</v>
      </c>
      <c r="K8" s="7" t="s">
        <v>26</v>
      </c>
      <c r="L8" s="7" t="s">
        <v>27</v>
      </c>
      <c r="M8" s="7" t="s">
        <v>28</v>
      </c>
      <c r="N8" s="4" t="s">
        <v>29</v>
      </c>
      <c r="O8" s="41"/>
      <c r="P8" s="4" t="s">
        <v>20</v>
      </c>
      <c r="Q8" s="4" t="s">
        <v>21</v>
      </c>
      <c r="R8" s="4" t="s">
        <v>22</v>
      </c>
      <c r="S8" s="4" t="s">
        <v>23</v>
      </c>
      <c r="T8" s="34"/>
      <c r="U8" s="34"/>
      <c r="V8" s="23" t="s">
        <v>4</v>
      </c>
      <c r="W8" s="4" t="s">
        <v>5</v>
      </c>
      <c r="X8" s="34"/>
      <c r="Y8" s="34"/>
    </row>
    <row r="9" spans="1:25" ht="15.75" x14ac:dyDescent="0.25">
      <c r="A9" s="6">
        <v>1</v>
      </c>
      <c r="B9" s="6">
        <v>2</v>
      </c>
      <c r="C9" s="6">
        <v>3</v>
      </c>
      <c r="D9" s="6">
        <v>4</v>
      </c>
      <c r="E9" s="6">
        <v>5</v>
      </c>
      <c r="F9" s="6">
        <v>6</v>
      </c>
      <c r="G9" s="6">
        <v>7</v>
      </c>
      <c r="H9" s="6">
        <v>8</v>
      </c>
      <c r="I9" s="6">
        <v>9</v>
      </c>
      <c r="J9" s="6">
        <v>10</v>
      </c>
      <c r="K9" s="6"/>
      <c r="L9" s="6"/>
      <c r="M9" s="6"/>
      <c r="N9" s="6">
        <v>11</v>
      </c>
      <c r="O9" s="9">
        <v>12</v>
      </c>
      <c r="P9" s="6">
        <v>13</v>
      </c>
      <c r="Q9" s="6">
        <v>14</v>
      </c>
      <c r="R9" s="6">
        <v>15</v>
      </c>
      <c r="S9" s="6">
        <v>16</v>
      </c>
      <c r="T9" s="6">
        <v>17</v>
      </c>
      <c r="U9" s="6">
        <v>18</v>
      </c>
      <c r="V9" s="24">
        <v>19</v>
      </c>
      <c r="W9" s="6">
        <v>20</v>
      </c>
      <c r="X9" s="12">
        <v>21</v>
      </c>
      <c r="Y9" s="6">
        <v>22</v>
      </c>
    </row>
    <row r="10" spans="1:25" s="17" customFormat="1" ht="278.25" customHeight="1" x14ac:dyDescent="0.3">
      <c r="A10" s="13">
        <v>1</v>
      </c>
      <c r="B10" s="14" t="s">
        <v>32</v>
      </c>
      <c r="C10" s="30">
        <v>26097</v>
      </c>
      <c r="D10" s="14"/>
      <c r="E10" s="13" t="s">
        <v>34</v>
      </c>
      <c r="F10" s="16" t="s">
        <v>42</v>
      </c>
      <c r="G10" s="13">
        <v>5.42</v>
      </c>
      <c r="H10" s="13">
        <v>0.5</v>
      </c>
      <c r="I10" s="14"/>
      <c r="J10" s="14"/>
      <c r="K10" s="14"/>
      <c r="L10" s="14"/>
      <c r="M10" s="13">
        <v>0.25</v>
      </c>
      <c r="N10" s="14"/>
      <c r="O10" s="15">
        <f t="shared" ref="O10:O11" si="0">(G10+H10)*2.34*125%</f>
        <v>17.315999999999999</v>
      </c>
      <c r="P10" s="30">
        <v>33970</v>
      </c>
      <c r="Q10" s="13">
        <v>32</v>
      </c>
      <c r="R10" s="13">
        <v>3</v>
      </c>
      <c r="S10" s="13">
        <v>387</v>
      </c>
      <c r="T10" s="20" t="s">
        <v>52</v>
      </c>
      <c r="U10" s="30">
        <v>45748</v>
      </c>
      <c r="V10" s="19" t="s">
        <v>45</v>
      </c>
      <c r="W10" s="14"/>
      <c r="X10" s="21">
        <v>1718613000</v>
      </c>
      <c r="Y10" s="16" t="s">
        <v>48</v>
      </c>
    </row>
    <row r="11" spans="1:25" s="17" customFormat="1" ht="300" customHeight="1" x14ac:dyDescent="0.3">
      <c r="A11" s="13">
        <v>2</v>
      </c>
      <c r="B11" s="14" t="s">
        <v>33</v>
      </c>
      <c r="C11" s="30"/>
      <c r="D11" s="30">
        <v>25808</v>
      </c>
      <c r="E11" s="13" t="s">
        <v>31</v>
      </c>
      <c r="F11" s="16" t="s">
        <v>41</v>
      </c>
      <c r="G11" s="13">
        <v>4.9800000000000004</v>
      </c>
      <c r="H11" s="13">
        <v>0.3</v>
      </c>
      <c r="I11" s="14"/>
      <c r="J11" s="14"/>
      <c r="K11" s="14"/>
      <c r="L11" s="14"/>
      <c r="M11" s="13">
        <v>0.25</v>
      </c>
      <c r="N11" s="14"/>
      <c r="O11" s="15">
        <f t="shared" si="0"/>
        <v>15.443999999999999</v>
      </c>
      <c r="P11" s="30">
        <v>34455</v>
      </c>
      <c r="Q11" s="13">
        <v>30</v>
      </c>
      <c r="R11" s="13">
        <v>11</v>
      </c>
      <c r="S11" s="13">
        <v>371</v>
      </c>
      <c r="T11" s="20" t="s">
        <v>53</v>
      </c>
      <c r="U11" s="30">
        <v>45748</v>
      </c>
      <c r="V11" s="19" t="s">
        <v>46</v>
      </c>
      <c r="W11" s="14"/>
      <c r="X11" s="21">
        <v>903474000</v>
      </c>
      <c r="Y11" s="16" t="s">
        <v>51</v>
      </c>
    </row>
    <row r="12" spans="1:25" s="17" customFormat="1" ht="255" customHeight="1" x14ac:dyDescent="0.3">
      <c r="A12" s="13">
        <v>3</v>
      </c>
      <c r="B12" s="14" t="s">
        <v>30</v>
      </c>
      <c r="C12" s="30">
        <v>24067</v>
      </c>
      <c r="D12" s="14"/>
      <c r="E12" s="13" t="s">
        <v>31</v>
      </c>
      <c r="F12" s="16" t="s">
        <v>36</v>
      </c>
      <c r="G12" s="13">
        <v>5.76</v>
      </c>
      <c r="H12" s="13">
        <v>0.5</v>
      </c>
      <c r="I12" s="14"/>
      <c r="J12" s="14"/>
      <c r="K12" s="14"/>
      <c r="L12" s="14"/>
      <c r="M12" s="13"/>
      <c r="N12" s="14"/>
      <c r="O12" s="15">
        <f>(G12+H12)*2.34</f>
        <v>14.648399999999999</v>
      </c>
      <c r="P12" s="30">
        <v>30895</v>
      </c>
      <c r="Q12" s="13">
        <v>40</v>
      </c>
      <c r="R12" s="13">
        <v>8</v>
      </c>
      <c r="S12" s="13">
        <v>488</v>
      </c>
      <c r="T12" s="20" t="s">
        <v>54</v>
      </c>
      <c r="U12" s="30">
        <v>45748</v>
      </c>
      <c r="V12" s="19" t="s">
        <v>47</v>
      </c>
      <c r="W12" s="14"/>
      <c r="X12" s="21">
        <v>834958800</v>
      </c>
      <c r="Y12" s="16" t="s">
        <v>49</v>
      </c>
    </row>
    <row r="13" spans="1:25" s="17" customFormat="1" ht="263.25" customHeight="1" x14ac:dyDescent="0.3">
      <c r="A13" s="13">
        <v>4</v>
      </c>
      <c r="B13" s="14" t="s">
        <v>35</v>
      </c>
      <c r="C13" s="30">
        <v>26578</v>
      </c>
      <c r="D13" s="14"/>
      <c r="E13" s="13" t="s">
        <v>31</v>
      </c>
      <c r="F13" s="16" t="s">
        <v>40</v>
      </c>
      <c r="G13" s="13">
        <v>4.9800000000000004</v>
      </c>
      <c r="H13" s="13">
        <v>0.3</v>
      </c>
      <c r="I13" s="14"/>
      <c r="J13" s="14"/>
      <c r="K13" s="14"/>
      <c r="L13" s="14"/>
      <c r="M13" s="13"/>
      <c r="N13" s="14"/>
      <c r="O13" s="15">
        <f t="shared" ref="O13" si="1">(G13+H13)*2.34</f>
        <v>12.3552</v>
      </c>
      <c r="P13" s="30">
        <v>34790</v>
      </c>
      <c r="Q13" s="13">
        <v>30</v>
      </c>
      <c r="R13" s="13">
        <v>2</v>
      </c>
      <c r="S13" s="13">
        <v>362</v>
      </c>
      <c r="T13" s="20" t="s">
        <v>55</v>
      </c>
      <c r="U13" s="30">
        <v>45809</v>
      </c>
      <c r="V13" s="19" t="s">
        <v>45</v>
      </c>
      <c r="W13" s="14"/>
      <c r="X13" s="21">
        <v>1263298750</v>
      </c>
      <c r="Y13" s="16" t="s">
        <v>50</v>
      </c>
    </row>
    <row r="14" spans="1:25" ht="27.75" customHeight="1" x14ac:dyDescent="0.3">
      <c r="A14" s="3"/>
      <c r="B14" s="5" t="s">
        <v>14</v>
      </c>
      <c r="C14" s="2"/>
      <c r="D14" s="2"/>
      <c r="E14" s="3"/>
      <c r="F14" s="2"/>
      <c r="G14" s="2"/>
      <c r="H14" s="2"/>
      <c r="I14" s="2"/>
      <c r="J14" s="2"/>
      <c r="K14" s="2"/>
      <c r="L14" s="2"/>
      <c r="M14" s="2"/>
      <c r="N14" s="2"/>
      <c r="O14" s="10"/>
      <c r="P14" s="2"/>
      <c r="Q14" s="2"/>
      <c r="R14" s="2"/>
      <c r="S14" s="2"/>
      <c r="T14" s="2"/>
      <c r="U14" s="2"/>
      <c r="V14" s="25"/>
      <c r="W14" s="2"/>
      <c r="X14" s="18">
        <f>SUM(X10:X13)</f>
        <v>4720344550</v>
      </c>
      <c r="Y14" s="2"/>
    </row>
    <row r="17" spans="2:24" ht="15.6" x14ac:dyDescent="0.3">
      <c r="B17" s="44"/>
      <c r="C17" s="44"/>
      <c r="D17" s="44"/>
      <c r="U17" s="44"/>
      <c r="V17" s="44"/>
      <c r="W17" s="44"/>
      <c r="X17" s="44"/>
    </row>
    <row r="18" spans="2:24" ht="15.6" x14ac:dyDescent="0.3">
      <c r="U18" s="45"/>
      <c r="V18" s="45"/>
      <c r="W18" s="45"/>
      <c r="X18" s="45"/>
    </row>
  </sheetData>
  <mergeCells count="22">
    <mergeCell ref="Y7:Y8"/>
    <mergeCell ref="V7:W7"/>
    <mergeCell ref="U17:X17"/>
    <mergeCell ref="U18:X18"/>
    <mergeCell ref="B17:D17"/>
    <mergeCell ref="T7:T8"/>
    <mergeCell ref="U7:U8"/>
    <mergeCell ref="X7:X8"/>
    <mergeCell ref="B1:E1"/>
    <mergeCell ref="B2:E2"/>
    <mergeCell ref="C7:D7"/>
    <mergeCell ref="G7:N7"/>
    <mergeCell ref="O7:O8"/>
    <mergeCell ref="F1:X1"/>
    <mergeCell ref="F2:X2"/>
    <mergeCell ref="F4:X4"/>
    <mergeCell ref="F5:X5"/>
    <mergeCell ref="A7:A8"/>
    <mergeCell ref="B7:B8"/>
    <mergeCell ref="E7:E8"/>
    <mergeCell ref="F7:F8"/>
    <mergeCell ref="P7:S7"/>
  </mergeCells>
  <pageMargins left="0.25" right="0.25" top="0.25" bottom="0.25" header="0.25" footer="0.25"/>
  <pageSetup paperSize="9" scale="4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2025-03-31T00:18:54Z</cp:lastPrinted>
  <dcterms:created xsi:type="dcterms:W3CDTF">2025-01-10T07:39:37Z</dcterms:created>
  <dcterms:modified xsi:type="dcterms:W3CDTF">2025-03-31T11:37:36Z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114fa8789e764c28ac7449f1bac8448f.psdsxs" Id="R80c40e8c3be84fb6" /></Relationships>
</file>