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48b938c39df944ce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19416" windowHeight="11016"/>
  </bookViews>
  <sheets>
    <sheet name="PL phan bo vo" sheetId="8" r:id="rId1"/>
  </sheets>
  <definedNames>
    <definedName name="_xlnm.Print_Area" localSheetId="0">'PL phan bo vo'!$A$1:$S$10</definedName>
    <definedName name="_xlnm.Print_Titles" localSheetId="0">'PL phan bo vo'!$5:$7</definedName>
  </definedNames>
  <calcPr calcId="144525"/>
</workbook>
</file>

<file path=xl/calcChain.xml><?xml version="1.0" encoding="utf-8"?>
<calcChain xmlns="http://schemas.openxmlformats.org/spreadsheetml/2006/main">
  <c r="M8" i="8" l="1"/>
  <c r="N9" i="8"/>
  <c r="N8" i="8" s="1"/>
  <c r="O9" i="8"/>
  <c r="O8" i="8" s="1"/>
  <c r="P9" i="8"/>
  <c r="P8" i="8" s="1"/>
  <c r="R9" i="8"/>
  <c r="R8" i="8" s="1"/>
  <c r="M9" i="8"/>
  <c r="K9" i="8"/>
  <c r="K8" i="8"/>
  <c r="J9" i="8"/>
  <c r="J8" i="8"/>
  <c r="I9" i="8"/>
  <c r="I8" i="8"/>
  <c r="Z10" i="8"/>
  <c r="AA10" i="8"/>
  <c r="AB10" i="8"/>
  <c r="AC10" i="8"/>
  <c r="AE10" i="8"/>
</calcChain>
</file>

<file path=xl/sharedStrings.xml><?xml version="1.0" encoding="utf-8"?>
<sst xmlns="http://schemas.openxmlformats.org/spreadsheetml/2006/main" count="44" uniqueCount="39">
  <si>
    <t>I</t>
  </si>
  <si>
    <t>Trong đó:</t>
  </si>
  <si>
    <t>STT</t>
  </si>
  <si>
    <t>Ghi chú</t>
  </si>
  <si>
    <t>Tên dự án, công trình</t>
  </si>
  <si>
    <t>Quyết định phê duyệt chủ trương đầu tư</t>
  </si>
  <si>
    <t>Phụ lục</t>
  </si>
  <si>
    <t>Địa điểm xây dựng</t>
  </si>
  <si>
    <t>Quy mô đầu tư</t>
  </si>
  <si>
    <t>Số, ngày, tháng, năm</t>
  </si>
  <si>
    <t>NST</t>
  </si>
  <si>
    <t>HTX</t>
  </si>
  <si>
    <t>Quyết định phê duyệt dự án</t>
  </si>
  <si>
    <t>Tổng mức đầu tư</t>
  </si>
  <si>
    <t>Lũy kế vốn đã phân bổ đến năm 2024</t>
  </si>
  <si>
    <t>ĐVT: Triệu đồng</t>
  </si>
  <si>
    <t>Nhóm dự án (A, B, C)</t>
  </si>
  <si>
    <t>C</t>
  </si>
  <si>
    <t>Đơn vị thụ hưởng</t>
  </si>
  <si>
    <t>Thời giạn thực hiện</t>
  </si>
  <si>
    <t>2024-2025</t>
  </si>
  <si>
    <t>CP dự phòng</t>
  </si>
  <si>
    <t>12680/QĐ-UBND ngày 25/10/2024</t>
  </si>
  <si>
    <t>CPXD</t>
  </si>
  <si>
    <t>CPTB</t>
  </si>
  <si>
    <t>CPQLDA</t>
  </si>
  <si>
    <t>CPTVĐTXD</t>
  </si>
  <si>
    <t>CPK</t>
  </si>
  <si>
    <t>TỔNG SỐ</t>
  </si>
  <si>
    <t>Kế hoạch vốn NST năm 2025</t>
  </si>
  <si>
    <t>HUYỆN MANG THÍT</t>
  </si>
  <si>
    <t>Xưởng sơ chế sản phẩm Sầu Riêng</t>
  </si>
  <si>
    <t>HTX Sầu Riêng Chánh An</t>
  </si>
  <si>
    <t>Xã An Phước</t>
  </si>
  <si>
    <t>450 m2</t>
  </si>
  <si>
    <t>6095/QĐ-UBND ngày 31/12/2024; 729/QĐ-UBND ngày 05/3/2025</t>
  </si>
  <si>
    <t>Nguồn vượt thu XSKT được HĐND tỉnh, UBND tỉnh giao đầu năm là 28.554 triệu đồng; trong đó, phân khai đợt 1 là 4.982 triệu đồng, đợt 2 là 4.207 triệu đồng, đợt 3 là 980 triệu đồng, còn tiếp tục phân khai là 18.385 triệu đồng.</t>
  </si>
  <si>
    <t>KẾ HOẠCH PHÂN BỔ VỐN HỖ TRỢ ĐẦU TƯ KẾT CẤU HẠ TẦNG VÀ CHẾ BIẾN SẢN PHẨM 
ĐỐI VỚI HỢP TÁC XÃ NÔNG NGHIỆP NĂM 2025 (ĐỢT 3)</t>
  </si>
  <si>
    <t>(Kèm theo Quyết định số: 555/QĐ-UBND ngày 02/4/2025 của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</si>
</sst>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4"/>
      <color theme="1"/>
      <name val="Times New Roman"/>
      <family val="2"/>
      <charset val="163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5"/>
      <color indexed="8"/>
      <name val="Times New Roman"/>
      <family val="1"/>
    </font>
    <font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3"/>
      <name val="Times New Roman"/>
      <family val="1"/>
    </font>
    <font>
      <i/>
      <sz val="14"/>
      <color indexed="8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</cellStyleXfs>
  <cellXfs count="38">
    <xf numFmtId="0" fontId="0" fillId="0" borderId="0" xfId="0"/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41" fontId="8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41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3" fontId="12" fillId="0" borderId="0" xfId="0" applyNumberFormat="1" applyFont="1" applyFill="1" applyAlignment="1">
      <alignment wrapText="1"/>
    </xf>
    <xf numFmtId="41" fontId="16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right" vertical="center" wrapText="1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10"/>
  <sheetViews>
    <sheetView tabSelected="1" view="pageBreakPreview" zoomScale="70" zoomScaleNormal="85" zoomScaleSheetLayoutView="70" workbookViewId="0">
      <selection activeCell="A3" sqref="A3:S3"/>
    </sheetView>
  </sheetViews>
  <sheetFormatPr defaultColWidth="9.109375" defaultRowHeight="13.8" x14ac:dyDescent="0.25"/>
  <cols>
    <col min="1" max="1" width="6.6640625" style="8" customWidth="1"/>
    <col min="2" max="2" width="40.5546875" style="1" customWidth="1"/>
    <col min="3" max="3" width="9" style="1" customWidth="1"/>
    <col min="4" max="4" width="13.44140625" style="8" customWidth="1"/>
    <col min="5" max="5" width="12" style="8" customWidth="1"/>
    <col min="6" max="6" width="10.33203125" style="8" customWidth="1"/>
    <col min="7" max="7" width="13.33203125" style="8" customWidth="1"/>
    <col min="8" max="8" width="14.33203125" style="9" hidden="1" customWidth="1"/>
    <col min="9" max="9" width="10.6640625" style="9" hidden="1" customWidth="1"/>
    <col min="10" max="10" width="10.5546875" style="9" hidden="1" customWidth="1"/>
    <col min="11" max="11" width="11.33203125" style="9" hidden="1" customWidth="1"/>
    <col min="12" max="12" width="17.109375" style="9" customWidth="1"/>
    <col min="13" max="13" width="11" style="1" customWidth="1"/>
    <col min="14" max="14" width="11.44140625" style="1" customWidth="1"/>
    <col min="15" max="16" width="10.88671875" style="1" customWidth="1"/>
    <col min="17" max="17" width="13.44140625" style="1" customWidth="1"/>
    <col min="18" max="18" width="13.5546875" style="1" customWidth="1"/>
    <col min="19" max="19" width="35.5546875" style="1" customWidth="1"/>
    <col min="20" max="20" width="12.33203125" style="1" customWidth="1"/>
    <col min="21" max="22" width="9.109375" style="1" customWidth="1"/>
    <col min="23" max="23" width="14.88671875" style="1" customWidth="1"/>
    <col min="24" max="28" width="9.109375" style="1" customWidth="1"/>
    <col min="29" max="29" width="12.33203125" style="1" customWidth="1"/>
    <col min="30" max="31" width="9.109375" style="1" customWidth="1"/>
    <col min="32" max="16384" width="9.109375" style="1"/>
  </cols>
  <sheetData>
    <row r="1" spans="1:31" ht="27" customHeight="1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31" ht="50.25" customHeight="1" x14ac:dyDescent="0.25">
      <c r="A2" s="27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31" ht="28.95" customHeight="1" x14ac:dyDescent="0.25">
      <c r="A3" s="26" t="s">
        <v>38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31" ht="35.25" customHeight="1" x14ac:dyDescent="0.25">
      <c r="R4" s="37" t="s">
        <v>15</v>
      </c>
      <c r="S4" s="37"/>
    </row>
    <row r="5" spans="1:31" ht="47.25" customHeight="1" x14ac:dyDescent="0.25">
      <c r="A5" s="23" t="s">
        <v>2</v>
      </c>
      <c r="B5" s="23" t="s">
        <v>4</v>
      </c>
      <c r="C5" s="28" t="s">
        <v>16</v>
      </c>
      <c r="D5" s="23" t="s">
        <v>18</v>
      </c>
      <c r="E5" s="23" t="s">
        <v>7</v>
      </c>
      <c r="F5" s="23" t="s">
        <v>8</v>
      </c>
      <c r="G5" s="23" t="s">
        <v>19</v>
      </c>
      <c r="H5" s="24" t="s">
        <v>5</v>
      </c>
      <c r="I5" s="24"/>
      <c r="J5" s="24"/>
      <c r="K5" s="24"/>
      <c r="L5" s="31" t="s">
        <v>12</v>
      </c>
      <c r="M5" s="32"/>
      <c r="N5" s="32"/>
      <c r="O5" s="32"/>
      <c r="P5" s="33"/>
      <c r="Q5" s="24" t="s">
        <v>14</v>
      </c>
      <c r="R5" s="24" t="s">
        <v>29</v>
      </c>
      <c r="S5" s="24" t="s">
        <v>3</v>
      </c>
    </row>
    <row r="6" spans="1:31" ht="24.75" customHeight="1" x14ac:dyDescent="0.25">
      <c r="A6" s="23"/>
      <c r="B6" s="23"/>
      <c r="C6" s="29"/>
      <c r="D6" s="23"/>
      <c r="E6" s="23"/>
      <c r="F6" s="23"/>
      <c r="G6" s="23"/>
      <c r="H6" s="24" t="s">
        <v>9</v>
      </c>
      <c r="I6" s="23" t="s">
        <v>13</v>
      </c>
      <c r="J6" s="22" t="s">
        <v>1</v>
      </c>
      <c r="K6" s="22"/>
      <c r="L6" s="24" t="s">
        <v>9</v>
      </c>
      <c r="M6" s="23" t="s">
        <v>13</v>
      </c>
      <c r="N6" s="34" t="s">
        <v>1</v>
      </c>
      <c r="O6" s="35"/>
      <c r="P6" s="36"/>
      <c r="Q6" s="24"/>
      <c r="R6" s="24"/>
      <c r="S6" s="24"/>
    </row>
    <row r="7" spans="1:31" ht="55.2" customHeight="1" x14ac:dyDescent="0.25">
      <c r="A7" s="23"/>
      <c r="B7" s="23"/>
      <c r="C7" s="30"/>
      <c r="D7" s="23"/>
      <c r="E7" s="23"/>
      <c r="F7" s="23"/>
      <c r="G7" s="23"/>
      <c r="H7" s="24"/>
      <c r="I7" s="23"/>
      <c r="J7" s="14" t="s">
        <v>10</v>
      </c>
      <c r="K7" s="14" t="s">
        <v>11</v>
      </c>
      <c r="L7" s="24"/>
      <c r="M7" s="23"/>
      <c r="N7" s="14" t="s">
        <v>10</v>
      </c>
      <c r="O7" s="14" t="s">
        <v>11</v>
      </c>
      <c r="P7" s="14" t="s">
        <v>21</v>
      </c>
      <c r="Q7" s="24"/>
      <c r="R7" s="24"/>
      <c r="S7" s="24"/>
      <c r="U7" s="16" t="s">
        <v>23</v>
      </c>
      <c r="V7" s="16" t="s">
        <v>24</v>
      </c>
      <c r="W7" s="16" t="s">
        <v>25</v>
      </c>
      <c r="X7" s="16" t="s">
        <v>26</v>
      </c>
      <c r="Y7" s="16" t="s">
        <v>27</v>
      </c>
    </row>
    <row r="8" spans="1:31" ht="137.25" customHeight="1" x14ac:dyDescent="0.25">
      <c r="A8" s="10"/>
      <c r="B8" s="18" t="s">
        <v>28</v>
      </c>
      <c r="C8" s="10"/>
      <c r="D8" s="10"/>
      <c r="E8" s="10"/>
      <c r="F8" s="10"/>
      <c r="G8" s="10"/>
      <c r="H8" s="11"/>
      <c r="I8" s="12" t="e">
        <f>SUM(I9,#REF!,#REF!,#REF!)</f>
        <v>#REF!</v>
      </c>
      <c r="J8" s="12" t="e">
        <f>SUM(J9,#REF!,#REF!,#REF!)</f>
        <v>#REF!</v>
      </c>
      <c r="K8" s="12" t="e">
        <f>SUM(K9,#REF!,#REF!,#REF!)</f>
        <v>#REF!</v>
      </c>
      <c r="L8" s="12"/>
      <c r="M8" s="12">
        <f>M9</f>
        <v>1154</v>
      </c>
      <c r="N8" s="12">
        <f t="shared" ref="N8:R8" si="0">N9</f>
        <v>980</v>
      </c>
      <c r="O8" s="12">
        <f t="shared" si="0"/>
        <v>119</v>
      </c>
      <c r="P8" s="12">
        <f t="shared" si="0"/>
        <v>55</v>
      </c>
      <c r="Q8" s="12"/>
      <c r="R8" s="12">
        <f t="shared" si="0"/>
        <v>980</v>
      </c>
      <c r="S8" s="17" t="s">
        <v>36</v>
      </c>
    </row>
    <row r="9" spans="1:31" ht="41.25" customHeight="1" x14ac:dyDescent="0.25">
      <c r="A9" s="10" t="s">
        <v>0</v>
      </c>
      <c r="B9" s="10" t="s">
        <v>30</v>
      </c>
      <c r="C9" s="10"/>
      <c r="D9" s="13"/>
      <c r="E9" s="13"/>
      <c r="F9" s="13"/>
      <c r="G9" s="13"/>
      <c r="H9" s="11"/>
      <c r="I9" s="11">
        <f>SUM(I10:I10)</f>
        <v>2800</v>
      </c>
      <c r="J9" s="11">
        <f>SUM(J10:J10)</f>
        <v>2370</v>
      </c>
      <c r="K9" s="11">
        <f>SUM(K10:K10)</f>
        <v>430</v>
      </c>
      <c r="L9" s="11"/>
      <c r="M9" s="11">
        <f>M10</f>
        <v>1154</v>
      </c>
      <c r="N9" s="11">
        <f t="shared" ref="N9:R9" si="1">N10</f>
        <v>980</v>
      </c>
      <c r="O9" s="11">
        <f t="shared" si="1"/>
        <v>119</v>
      </c>
      <c r="P9" s="11">
        <f t="shared" si="1"/>
        <v>55</v>
      </c>
      <c r="Q9" s="11"/>
      <c r="R9" s="11">
        <f t="shared" si="1"/>
        <v>980</v>
      </c>
      <c r="S9" s="7"/>
    </row>
    <row r="10" spans="1:31" ht="121.5" customHeight="1" x14ac:dyDescent="0.3">
      <c r="A10" s="2">
        <v>1</v>
      </c>
      <c r="B10" s="19" t="s">
        <v>31</v>
      </c>
      <c r="C10" s="2" t="s">
        <v>17</v>
      </c>
      <c r="D10" s="2" t="s">
        <v>32</v>
      </c>
      <c r="E10" s="2" t="s">
        <v>33</v>
      </c>
      <c r="F10" s="2" t="s">
        <v>34</v>
      </c>
      <c r="G10" s="2" t="s">
        <v>20</v>
      </c>
      <c r="H10" s="3" t="s">
        <v>22</v>
      </c>
      <c r="I10" s="4">
        <v>2800</v>
      </c>
      <c r="J10" s="4">
        <v>2370</v>
      </c>
      <c r="K10" s="4">
        <v>430</v>
      </c>
      <c r="L10" s="2" t="s">
        <v>35</v>
      </c>
      <c r="M10" s="5">
        <v>1154</v>
      </c>
      <c r="N10" s="5">
        <v>980</v>
      </c>
      <c r="O10" s="21">
        <v>119</v>
      </c>
      <c r="P10" s="5">
        <v>55</v>
      </c>
      <c r="Q10" s="6"/>
      <c r="R10" s="5">
        <v>980</v>
      </c>
      <c r="S10" s="7"/>
      <c r="U10" s="15">
        <v>1953</v>
      </c>
      <c r="V10" s="15">
        <v>430</v>
      </c>
      <c r="W10" s="15">
        <v>62</v>
      </c>
      <c r="X10" s="15">
        <v>281</v>
      </c>
      <c r="Y10" s="15">
        <v>29</v>
      </c>
      <c r="Z10" s="20">
        <f>SUM(U10:Y10)</f>
        <v>2755</v>
      </c>
      <c r="AA10" s="20">
        <f>Z10*90/100</f>
        <v>2479.5</v>
      </c>
      <c r="AB10" s="15">
        <f>Z10*10/100</f>
        <v>275.5</v>
      </c>
      <c r="AC10" s="15">
        <f>AA10+AB10</f>
        <v>2755</v>
      </c>
      <c r="AD10" s="15">
        <v>44</v>
      </c>
      <c r="AE10" s="1">
        <f>AC10+AD10</f>
        <v>2799</v>
      </c>
    </row>
  </sheetData>
  <mergeCells count="22">
    <mergeCell ref="L6:L7"/>
    <mergeCell ref="G5:G7"/>
    <mergeCell ref="A1:S1"/>
    <mergeCell ref="A3:S3"/>
    <mergeCell ref="A2:S2"/>
    <mergeCell ref="C5:C7"/>
    <mergeCell ref="I6:I7"/>
    <mergeCell ref="L5:P5"/>
    <mergeCell ref="N6:P6"/>
    <mergeCell ref="Q5:Q7"/>
    <mergeCell ref="R5:R7"/>
    <mergeCell ref="S5:S7"/>
    <mergeCell ref="R4:S4"/>
    <mergeCell ref="M6:M7"/>
    <mergeCell ref="H5:K5"/>
    <mergeCell ref="H6:H7"/>
    <mergeCell ref="J6:K6"/>
    <mergeCell ref="A5:A7"/>
    <mergeCell ref="B5:B7"/>
    <mergeCell ref="D5:D7"/>
    <mergeCell ref="E5:E7"/>
    <mergeCell ref="F5:F7"/>
  </mergeCells>
  <printOptions horizontalCentered="1"/>
  <pageMargins left="0.2" right="0.2" top="0.5" bottom="0.5" header="0.3" footer="0.3"/>
  <pageSetup paperSize="9" scale="60" orientation="landscape" verticalDpi="0" r:id="rId1"/>
  <headerFooter>
    <oddFooter>&amp;C&amp;"Times New Roman,Regular"&amp;12&amp;P/&amp;N</oddFooter>
  </headerFooter>
  <colBreaks count="1" manualBreakCount="1">
    <brk id="1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phan bo vo</vt:lpstr>
      <vt:lpstr>'PL phan bo vo'!Print_Area</vt:lpstr>
      <vt:lpstr>'PL phan bo vo'!Print_Titles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2025-03-12T08:27:31Z</cp:lastPrinted>
  <dcterms:created xsi:type="dcterms:W3CDTF">2017-09-01T01:16:41Z</dcterms:created>
  <dcterms:modified xsi:type="dcterms:W3CDTF">2025-04-02T09:34:37Z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dfbe767a245e46fd882afb93c1e0b46e.psdsxs" Id="R2bacef2075014a74" /><Relationship Type="http://schemas.openxmlformats.org/package/2006/relationships/digital-signature/signature" Target="/package/services/digital-signature/xml-signature/6ac41ebcc5a64983bbf6df2bf413d536.psdsxs" Id="Rcc045c07319a4829" /></Relationships>
</file>