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8cd50dfd1d1a481c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TONG HOP" sheetId="1" r:id="rId1"/>
  </sheets>
  <definedNames>
    <definedName name="_xlnm.Print_Titles" localSheetId="0">'TONG HOP'!$6:$6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H41" i="1"/>
  <c r="L41" i="1" s="1"/>
  <c r="K41" i="1"/>
  <c r="K39" i="1" s="1"/>
  <c r="G42" i="1"/>
  <c r="L42" i="1" s="1"/>
  <c r="H42" i="1"/>
  <c r="K42" i="1"/>
  <c r="K40" i="1"/>
  <c r="H40" i="1"/>
  <c r="G40" i="1"/>
  <c r="K119" i="1"/>
  <c r="K120" i="1"/>
  <c r="K49" i="1"/>
  <c r="K133" i="1"/>
  <c r="K132" i="1"/>
  <c r="K130" i="1"/>
  <c r="K129" i="1"/>
  <c r="K128" i="1"/>
  <c r="K127" i="1"/>
  <c r="K126" i="1"/>
  <c r="K125" i="1"/>
  <c r="K124" i="1"/>
  <c r="K123" i="1"/>
  <c r="K122" i="1"/>
  <c r="K121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9" i="1"/>
  <c r="K58" i="1"/>
  <c r="K57" i="1"/>
  <c r="K56" i="1"/>
  <c r="K55" i="1"/>
  <c r="K54" i="1"/>
  <c r="K53" i="1"/>
  <c r="K52" i="1"/>
  <c r="K51" i="1"/>
  <c r="K50" i="1"/>
  <c r="K46" i="1"/>
  <c r="K45" i="1"/>
  <c r="L43" i="1"/>
  <c r="K38" i="1"/>
  <c r="H38" i="1"/>
  <c r="G38" i="1"/>
  <c r="K37" i="1"/>
  <c r="H37" i="1"/>
  <c r="G37" i="1"/>
  <c r="K35" i="1"/>
  <c r="H35" i="1"/>
  <c r="G35" i="1"/>
  <c r="L35" i="1" s="1"/>
  <c r="K34" i="1"/>
  <c r="H34" i="1"/>
  <c r="G34" i="1"/>
  <c r="K33" i="1"/>
  <c r="H33" i="1"/>
  <c r="G33" i="1"/>
  <c r="K32" i="1"/>
  <c r="H32" i="1"/>
  <c r="G32" i="1"/>
  <c r="K31" i="1"/>
  <c r="H31" i="1"/>
  <c r="G31" i="1"/>
  <c r="L31" i="1" s="1"/>
  <c r="K30" i="1"/>
  <c r="H30" i="1"/>
  <c r="G30" i="1"/>
  <c r="K29" i="1"/>
  <c r="H29" i="1"/>
  <c r="G29" i="1"/>
  <c r="K28" i="1"/>
  <c r="H28" i="1"/>
  <c r="G28" i="1"/>
  <c r="K27" i="1"/>
  <c r="H27" i="1"/>
  <c r="G27" i="1"/>
  <c r="L27" i="1" s="1"/>
  <c r="K26" i="1"/>
  <c r="H26" i="1"/>
  <c r="G26" i="1"/>
  <c r="K25" i="1"/>
  <c r="H25" i="1"/>
  <c r="G25" i="1"/>
  <c r="K24" i="1"/>
  <c r="H24" i="1"/>
  <c r="G24" i="1"/>
  <c r="K23" i="1"/>
  <c r="H23" i="1"/>
  <c r="G23" i="1"/>
  <c r="L23" i="1" s="1"/>
  <c r="K22" i="1"/>
  <c r="H22" i="1"/>
  <c r="G22" i="1"/>
  <c r="K21" i="1"/>
  <c r="H21" i="1"/>
  <c r="G21" i="1"/>
  <c r="K20" i="1"/>
  <c r="H20" i="1"/>
  <c r="G20" i="1"/>
  <c r="K19" i="1"/>
  <c r="H19" i="1"/>
  <c r="G19" i="1"/>
  <c r="L19" i="1" s="1"/>
  <c r="K18" i="1"/>
  <c r="H18" i="1"/>
  <c r="G18" i="1"/>
  <c r="K17" i="1"/>
  <c r="H17" i="1"/>
  <c r="G17" i="1"/>
  <c r="K16" i="1"/>
  <c r="H16" i="1"/>
  <c r="G16" i="1"/>
  <c r="K15" i="1"/>
  <c r="H15" i="1"/>
  <c r="G15" i="1"/>
  <c r="K14" i="1"/>
  <c r="H14" i="1"/>
  <c r="G14" i="1"/>
  <c r="K13" i="1"/>
  <c r="H13" i="1"/>
  <c r="G13" i="1"/>
  <c r="K12" i="1"/>
  <c r="H12" i="1"/>
  <c r="G12" i="1"/>
  <c r="L12" i="1" s="1"/>
  <c r="K11" i="1"/>
  <c r="H11" i="1"/>
  <c r="G11" i="1"/>
  <c r="L11" i="1" s="1"/>
  <c r="K10" i="1"/>
  <c r="H10" i="1"/>
  <c r="G10" i="1"/>
  <c r="K9" i="1"/>
  <c r="H9" i="1"/>
  <c r="G9" i="1"/>
  <c r="L40" i="1" l="1"/>
  <c r="L39" i="1" s="1"/>
  <c r="K48" i="1"/>
  <c r="L10" i="1"/>
  <c r="L14" i="1"/>
  <c r="K8" i="1"/>
  <c r="K7" i="1" s="1"/>
  <c r="L9" i="1"/>
  <c r="L13" i="1"/>
  <c r="L17" i="1"/>
  <c r="L21" i="1"/>
  <c r="L25" i="1"/>
  <c r="L29" i="1"/>
  <c r="L33" i="1"/>
  <c r="K44" i="1"/>
  <c r="K43" i="1" s="1"/>
  <c r="K60" i="1"/>
  <c r="K131" i="1"/>
  <c r="L16" i="1"/>
  <c r="L20" i="1"/>
  <c r="L24" i="1"/>
  <c r="L28" i="1"/>
  <c r="L32" i="1"/>
  <c r="L18" i="1"/>
  <c r="L22" i="1"/>
  <c r="L26" i="1"/>
  <c r="L30" i="1"/>
  <c r="L34" i="1"/>
  <c r="K36" i="1"/>
  <c r="L15" i="1"/>
  <c r="L38" i="1"/>
  <c r="K47" i="1"/>
  <c r="L37" i="1"/>
  <c r="L36" i="1" s="1"/>
  <c r="L8" i="1" l="1"/>
  <c r="L7" i="1" s="1"/>
  <c r="L134" i="1" s="1"/>
  <c r="K134" i="1"/>
</calcChain>
</file>

<file path=xl/sharedStrings.xml><?xml version="1.0" encoding="utf-8"?>
<sst xmlns="http://schemas.openxmlformats.org/spreadsheetml/2006/main" count="616" uniqueCount="240">
  <si>
    <t>(Theo Nghị định 116//2016/NĐ-CP ngày 18/7/2016)</t>
  </si>
  <si>
    <t>STT</t>
  </si>
  <si>
    <t>HỌ VÀ TÊN</t>
  </si>
  <si>
    <t>TRƯỜNG</t>
  </si>
  <si>
    <t>LỚP</t>
  </si>
  <si>
    <t>ẤP, XÃ, HUYỆN</t>
  </si>
  <si>
    <t>KHOẢNG CÁCH TỪ NHÀ ĐẾN TRƯỜNG (km)</t>
  </si>
  <si>
    <t>TIỀN ĂN /THÁNG</t>
  </si>
  <si>
    <t>TIỀN NHÀ Ở /THÁNG</t>
  </si>
  <si>
    <t>SỐ GẠO / THÁNG (kg)</t>
  </si>
  <si>
    <t xml:space="preserve">SỐ THÁNG
</t>
  </si>
  <si>
    <t>TỔNG SỐ GẠO</t>
  </si>
  <si>
    <t>TỔNG SỐ TIỀN ĂN, TIỀN NHÀ Ở</t>
  </si>
  <si>
    <t>ĐỐI TƯỢNG</t>
  </si>
  <si>
    <t>THPT</t>
  </si>
  <si>
    <t>THPT Tam Bình</t>
  </si>
  <si>
    <t>Thạch Chường</t>
  </si>
  <si>
    <t>10A1</t>
  </si>
  <si>
    <t>Ấp Ngãi Lộ A, xã Trà Côn, huyện Trà Ôn</t>
  </si>
  <si>
    <t>Dân tộc thiểu số (Khmer)</t>
  </si>
  <si>
    <t>Bùi Nhất Duy</t>
  </si>
  <si>
    <t>10A2</t>
  </si>
  <si>
    <t>Ấp Mỹ Phú, xã Tân Mỹ, huyện Trà Ôn</t>
  </si>
  <si>
    <t>Dân tộc kinh, hộ nghèo</t>
  </si>
  <si>
    <t>Thạch Chanh Thái Dương</t>
  </si>
  <si>
    <t>Ấp Thôn Rôn, xã Trà Côn, huyện Trà Ôn</t>
  </si>
  <si>
    <t>Thạch Thị Thuý Quỳnh</t>
  </si>
  <si>
    <t>Thạch Tô Ni</t>
  </si>
  <si>
    <t>Thạch Đức Linh</t>
  </si>
  <si>
    <t>10A3</t>
  </si>
  <si>
    <t>Dân tộc thiểu số (Khơ mer)</t>
  </si>
  <si>
    <t>Thạch Thị Sô Nic</t>
  </si>
  <si>
    <t>Thạch Chanh Quốc Thái</t>
  </si>
  <si>
    <t>10A6</t>
  </si>
  <si>
    <t>Thạch Thị Cẩm Ly</t>
  </si>
  <si>
    <t>11A1</t>
  </si>
  <si>
    <t>Ấp Ngãi Lộ B, xã Trà Côn, huyện Trà Ôn</t>
  </si>
  <si>
    <t>Lâm Kiến Tường</t>
  </si>
  <si>
    <t>Ấp Giữa, xã Loan Mỹ, huyện Tam Bình</t>
  </si>
  <si>
    <t>Thạch Thị Sự</t>
  </si>
  <si>
    <t>11A3</t>
  </si>
  <si>
    <t>Thạch Nhân</t>
  </si>
  <si>
    <t>11A4</t>
  </si>
  <si>
    <t>Dân tộc thiểu số (Khơmer)</t>
  </si>
  <si>
    <t>Thạch Đăng Khoa</t>
  </si>
  <si>
    <t>Dân tộc thiểu số (Khơme)</t>
  </si>
  <si>
    <t>Nguyễn Minh Khang</t>
  </si>
  <si>
    <t>Dân tộc thiểu số (Khơ mú)</t>
  </si>
  <si>
    <t>Thạch Oanh Nắt</t>
  </si>
  <si>
    <t>Thạch Thị Thảo</t>
  </si>
  <si>
    <t>12A1</t>
  </si>
  <si>
    <t>Thạch Thanh Tuyền</t>
  </si>
  <si>
    <t>Thạch Thức</t>
  </si>
  <si>
    <t>12A2</t>
  </si>
  <si>
    <t>Thạch Thị Thuận</t>
  </si>
  <si>
    <t>Ấp Ngãi lộ A, xã Trà Côn, huyện Trà Ôn</t>
  </si>
  <si>
    <t>Thạch Trí Hải</t>
  </si>
  <si>
    <t>12A3</t>
  </si>
  <si>
    <t>Si Fa</t>
  </si>
  <si>
    <t>Dân tộc thiểu số (Chăm)</t>
  </si>
  <si>
    <t>12A4</t>
  </si>
  <si>
    <t>Thạch Thị Mỹ Trân</t>
  </si>
  <si>
    <t>Dân tộc thiểu số</t>
  </si>
  <si>
    <t>Thạch Thị Tuyết Nhung</t>
  </si>
  <si>
    <t>12A5</t>
  </si>
  <si>
    <t>Thạch Hưng</t>
  </si>
  <si>
    <t>12A6</t>
  </si>
  <si>
    <t>THPT Tần Đại Nghĩa</t>
  </si>
  <si>
    <t>Thạch Thị Si Na</t>
  </si>
  <si>
    <t>THPT Trần Đại Nghĩa</t>
  </si>
  <si>
    <t>Thạch Thành Nam</t>
  </si>
  <si>
    <t>10B3</t>
  </si>
  <si>
    <t>PHÒNG GIÁO DỤC BÌNH MINH</t>
  </si>
  <si>
    <t>Tiểu học Phù Ly</t>
  </si>
  <si>
    <t>Nguyễn Bảo Khang</t>
  </si>
  <si>
    <t xml:space="preserve">Ấp Hóa Thành 2, Đông Thành, TX Bình Minh </t>
  </si>
  <si>
    <t>Dân tộc kinh, hộ thuộc vùng dân tộc đặc biệt khó khăn</t>
  </si>
  <si>
    <t>Huỳnh Chí Dũng</t>
  </si>
  <si>
    <t xml:space="preserve"> Ấp Hóa Thành 2, Đông Thành, TX Bình Minh </t>
  </si>
  <si>
    <t>PHÒNG GIÁO DỤC TRÀ ÔN</t>
  </si>
  <si>
    <t>TH Trà  Côn A</t>
  </si>
  <si>
    <t>Nguyễn Lưu Quốc Thịnh</t>
  </si>
  <si>
    <t>1a1</t>
  </si>
  <si>
    <t>Ấp Mỹ Định, Tân Mỹ, Trà Ôn</t>
  </si>
  <si>
    <t>Học sinh thuộc xã nghèo khu vực III</t>
  </si>
  <si>
    <t>Phạm Ngọc Kỳ Duyên</t>
  </si>
  <si>
    <t>1a2</t>
  </si>
  <si>
    <t>Ấp Mỹ Phú, Tân Mỹ, Trà Ôn</t>
  </si>
  <si>
    <t>Nguyễn Ngọc Gia Hân</t>
  </si>
  <si>
    <t>Bùi Ngọc Yến Quỳnh</t>
  </si>
  <si>
    <t>Trần Minh Quân</t>
  </si>
  <si>
    <t>1a4</t>
  </si>
  <si>
    <t>4, 9</t>
  </si>
  <si>
    <t>Lê Nguyễn Như Ý</t>
  </si>
  <si>
    <t>Lê Tuấn Kiệt</t>
  </si>
  <si>
    <t>Lê Phương Lam</t>
  </si>
  <si>
    <t>Phạm Nguyễn Bảo Châu</t>
  </si>
  <si>
    <t>2a1</t>
  </si>
  <si>
    <t>Lê Đặng Bảo Ngân</t>
  </si>
  <si>
    <t>Nguyễn Hoàng Anh Khôi</t>
  </si>
  <si>
    <t>Phùng Thị Ngọc Như</t>
  </si>
  <si>
    <t>Ấp Tầm Vu, Trà Côn, Trà Ôn</t>
  </si>
  <si>
    <t>Nguyễn Tuấn Khang</t>
  </si>
  <si>
    <t>Lương Khánh Minh</t>
  </si>
  <si>
    <t>Nguyễn Minh Gia Thịnh</t>
  </si>
  <si>
    <t>Ngô Hoàng Phúc</t>
  </si>
  <si>
    <t>2a2</t>
  </si>
  <si>
    <t>Trần Lưu Giai Hân</t>
  </si>
  <si>
    <t>Huỳnh Nguyễn Gia Linh</t>
  </si>
  <si>
    <t>Trương Thị Huỳnh Nhung</t>
  </si>
  <si>
    <t>Nguyễn Châu Hùng</t>
  </si>
  <si>
    <t>Nguyễn Thanh Sang</t>
  </si>
  <si>
    <t>2a3</t>
  </si>
  <si>
    <t>Nguyễn Hồ Sĩ Nhân</t>
  </si>
  <si>
    <t>Nguyễn Ái Vy</t>
  </si>
  <si>
    <t>Võ Quốc Tiến</t>
  </si>
  <si>
    <t>Nguyễn Thị Tuyết Mình</t>
  </si>
  <si>
    <t>Đỗ Hoàng Phúc</t>
  </si>
  <si>
    <t>Nguyễn Phan An Khang</t>
  </si>
  <si>
    <t>Nguyễn Hoàng Gia Bảo</t>
  </si>
  <si>
    <t>Đỗ Ngọc Tố Quyên</t>
  </si>
  <si>
    <t>3a1</t>
  </si>
  <si>
    <t>Văn Phạm Anh Thư</t>
  </si>
  <si>
    <t>Nguyễn Ngọc Trâm Anh</t>
  </si>
  <si>
    <t>Dương Gia Hân</t>
  </si>
  <si>
    <t>Nguyễn Minh Tường</t>
  </si>
  <si>
    <t>Lê Ngọc Lam Phương</t>
  </si>
  <si>
    <t>Nguyễn Đoàn Phú Qúy</t>
  </si>
  <si>
    <t>3a2</t>
  </si>
  <si>
    <t>Cao Hữu Tấn Phát</t>
  </si>
  <si>
    <t>Nguyễn Quỳnh Vân Anh</t>
  </si>
  <si>
    <t>Hồ Gia Bảo</t>
  </si>
  <si>
    <t>Nguyễn Bùi Vân Anh</t>
  </si>
  <si>
    <t>Bùi Ngọc Minh Nguyệt</t>
  </si>
  <si>
    <t>Nguyễn Quốc Thắng</t>
  </si>
  <si>
    <t>3a3</t>
  </si>
  <si>
    <t>Nguyễn Hoàng Thái</t>
  </si>
  <si>
    <t>4a1</t>
  </si>
  <si>
    <t>Bùi Gia Phúc</t>
  </si>
  <si>
    <t>4a2</t>
  </si>
  <si>
    <t>Nguyễn Ngọc Quỳnh Như</t>
  </si>
  <si>
    <t>Trần Tân Nguyên</t>
  </si>
  <si>
    <t>Nguyễn Thị Thúy Vy</t>
  </si>
  <si>
    <t>Nguyễn Nhật Khoa</t>
  </si>
  <si>
    <t>4a3</t>
  </si>
  <si>
    <t>Đoàn Ngọc Hân</t>
  </si>
  <si>
    <t>Huỳnh kim Anh</t>
  </si>
  <si>
    <t>Nguyễn Minh Gia Hào</t>
  </si>
  <si>
    <t>Dương Ngọc Quỳnh Tiên</t>
  </si>
  <si>
    <t>5a1</t>
  </si>
  <si>
    <t>Võ Thiên Bảo</t>
  </si>
  <si>
    <t>Nguyễn Ngọc Kim Yến</t>
  </si>
  <si>
    <t>Nguyễn Nhật Duy</t>
  </si>
  <si>
    <t>Bùi Ngọc Bảo Trâm</t>
  </si>
  <si>
    <t>Bùi Ngọc Minh Châu</t>
  </si>
  <si>
    <t>Nguyễn Hồ Thanh Vy</t>
  </si>
  <si>
    <t>Nguyễn Ngọc Lan Hương</t>
  </si>
  <si>
    <t>Nguyễn Thạch Phúc Thịnh</t>
  </si>
  <si>
    <t>Nguyễn Kim Ngọc</t>
  </si>
  <si>
    <t>Nguyễn Thị Ngọc Trân</t>
  </si>
  <si>
    <t>Huỳnh Nguyễn Gia Khương</t>
  </si>
  <si>
    <t>5a2</t>
  </si>
  <si>
    <t>Nguyễn Kiều Như</t>
  </si>
  <si>
    <t>Thạch Huỳnh Phúc Lâm</t>
  </si>
  <si>
    <t>Phạm Quỳnh Anh</t>
  </si>
  <si>
    <t>5a3</t>
  </si>
  <si>
    <t>Nguyễn Thị Hồng Ngọc</t>
  </si>
  <si>
    <t>Trần Thị Anh Thư</t>
  </si>
  <si>
    <t>Bùi Minh Chí</t>
  </si>
  <si>
    <t>Huỳnh Đoàn Huyền Vy</t>
  </si>
  <si>
    <t>Nguyễn Minh Trí</t>
  </si>
  <si>
    <t>Thạch Sô Phal</t>
  </si>
  <si>
    <t>TH Tân Mỹ A</t>
  </si>
  <si>
    <t>Một 3</t>
  </si>
  <si>
    <t xml:space="preserve">5.3 </t>
  </si>
  <si>
    <t>Đặng Như Ý</t>
  </si>
  <si>
    <t>Ba1</t>
  </si>
  <si>
    <t>Phạm Minh Đăng</t>
  </si>
  <si>
    <t>Nguyễn Đức Trọng</t>
  </si>
  <si>
    <t>Bốn 1</t>
  </si>
  <si>
    <t>Nguyễn Võ Gia Minh</t>
  </si>
  <si>
    <t>Bốn 2</t>
  </si>
  <si>
    <t>Hồ Hải Anh</t>
  </si>
  <si>
    <t>Ấp Gia Kiết, Tân Mỹ, Trà Ôn</t>
  </si>
  <si>
    <t>Dương Ngọc Thiên Kim</t>
  </si>
  <si>
    <t>Bốn2</t>
  </si>
  <si>
    <t>Nguyễn Thị Tường Vy</t>
  </si>
  <si>
    <t>Năm 3</t>
  </si>
  <si>
    <t xml:space="preserve">Nguyễn Thạch Anh Khôi </t>
  </si>
  <si>
    <t>Nguyễn Ngọc Quý</t>
  </si>
  <si>
    <t>THCS Trà Côn</t>
  </si>
  <si>
    <t>Lê Thị Băng Nhi</t>
  </si>
  <si>
    <t>8a3</t>
  </si>
  <si>
    <t>Huỳnh Minh Khôi</t>
  </si>
  <si>
    <t>7a5</t>
  </si>
  <si>
    <t>CỘNG</t>
  </si>
  <si>
    <t>PHỤ LỤC DANH SÁCH HỌC SINH ĐỀ NGHỊ HỖ TRỢ CHẾ ĐỘ CHÍNH SÁCH HỌC KỲ 2 NĂM HỌC 2024-2025</t>
  </si>
  <si>
    <t>Huỳnh Ngọc Tự</t>
  </si>
  <si>
    <t>Ấp Tầm Vu, xã Trà Côn, huyện Trà Ôn</t>
  </si>
  <si>
    <t>Thạch chanh Cô Ma</t>
  </si>
  <si>
    <t>10A5</t>
  </si>
  <si>
    <t>Thạch Sa Rây Sô Phép</t>
  </si>
  <si>
    <t>Trần Phạm Yến Trang</t>
  </si>
  <si>
    <t>TH Trà Côn A</t>
  </si>
  <si>
    <t>Hai 3</t>
  </si>
  <si>
    <t>Ấp Ngãi lộ B, Trà Côn, Trà Ôn</t>
  </si>
  <si>
    <t>ấp Mỹ Định, xã Tân Mỹ, huyện Trà Ôn</t>
  </si>
  <si>
    <t>Ấp Mỹ Phú, xã Tân Mỹ,huyện Trà Ôn</t>
  </si>
  <si>
    <t>Ấp Mỹ Định, xã  Tân Mỹ, huyện Trà Ôn</t>
  </si>
  <si>
    <t>Ấp Phạm Thị Mến, xã Trà Côn, huyện Trà Ôn</t>
  </si>
  <si>
    <t>Ấp Thôn rôn, xã Trà Côn, huyện Trà Ôn</t>
  </si>
  <si>
    <t>Ấp Mỹ Thuận, xã Tân Mỹ, huyện Trà Ôn</t>
  </si>
  <si>
    <t>Ấp Trà Mòn, xã Tân Mỹ, huyện Trà Ôn</t>
  </si>
  <si>
    <t>Ấp Bang Chang, xẫ Trà Côn, huyện Trà Ôn</t>
  </si>
  <si>
    <t>Ấp Bang Chang, xã  Trà Côn, huyện Trà Ôn</t>
  </si>
  <si>
    <t>Ấp Thôn rôn, xã Trà Côn, huyện  Trà Ôn</t>
  </si>
  <si>
    <t>Ấp Bang Chang, xã Trà Côn, huyện Trà Ôn</t>
  </si>
  <si>
    <t>Ấp Mỹ Yên, xã Tân Mỹ, huyện Trà Ôn</t>
  </si>
  <si>
    <t>Ấp Phạm Thị Mến,xã Trà Côn, huyện Trà Ôn</t>
  </si>
  <si>
    <t>Mỹ Định, Tân Mỹ, Trà Ôn</t>
  </si>
  <si>
    <t>Âp Ngãi Lộ B, xã Trà Côn, huyện Trà Ôn</t>
  </si>
  <si>
    <t>Mỹ Yên, Tân Mỹ, Trà Ôn</t>
  </si>
  <si>
    <t xml:space="preserve">Ấp Mỹ Thuận, xã Tân Mỹ </t>
  </si>
  <si>
    <t>Ấp Mỹ Định, Tân Mỹ, huyện Trà Ôn</t>
  </si>
  <si>
    <t>Ấp Trà Mòn,xã  Tân Mỹ, huyện Trà Ôn</t>
  </si>
  <si>
    <t>Ấp Ngãi Lộ B, xã Trà Côn ,huyện Trà Ôn</t>
  </si>
  <si>
    <t>Ấp Trà Mòn, xã Tân Mỹ, huyện Trà Ôn.</t>
  </si>
  <si>
    <t xml:space="preserve">4.3 </t>
  </si>
  <si>
    <t xml:space="preserve">7.3 </t>
  </si>
  <si>
    <t>Ba 1</t>
  </si>
  <si>
    <t>Năm 2</t>
  </si>
  <si>
    <t>5a4</t>
  </si>
  <si>
    <t xml:space="preserve">Dân tộc Khơmer, hộ khẩu thường trú tại xã đặc biệt khó khăn.
</t>
  </si>
  <si>
    <t xml:space="preserve">Dân tộc kinh, hộ khẩu thường trú tại xã đặc biệt khó khăn.
</t>
  </si>
  <si>
    <t>THPT Lê Thanh Mừng</t>
  </si>
  <si>
    <t>Thạch Thị Diệu Minh</t>
  </si>
  <si>
    <t>Thạch Sóc Khây</t>
  </si>
  <si>
    <t>Thạch Chí Thịnh</t>
  </si>
  <si>
    <t>Ấp Phạm Thị Mến, xã Trà Côn, 
huyện Trà Ôn</t>
  </si>
  <si>
    <t>(Kèm Quyết định số 250/QĐ-UBND, ngày 19/02/2025 của UBND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</si>
</sst>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0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164" fontId="6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2" borderId="2" xfId="0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right"/>
    </xf>
    <xf numFmtId="164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64" fontId="6" fillId="0" borderId="2" xfId="1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164" fontId="7" fillId="0" borderId="2" xfId="1" applyNumberFormat="1" applyFont="1" applyBorder="1" applyAlignment="1">
      <alignment horizontal="left"/>
    </xf>
    <xf numFmtId="164" fontId="7" fillId="0" borderId="2" xfId="1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justify"/>
    </xf>
    <xf numFmtId="0" fontId="6" fillId="0" borderId="2" xfId="0" applyFont="1" applyBorder="1" applyAlignment="1">
      <alignment horizontal="left" vertical="justify"/>
    </xf>
    <xf numFmtId="0" fontId="6" fillId="0" borderId="2" xfId="0" applyFont="1" applyBorder="1" applyAlignment="1">
      <alignment horizontal="right" vertical="justify"/>
    </xf>
    <xf numFmtId="165" fontId="6" fillId="0" borderId="2" xfId="1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center" vertical="justify"/>
    </xf>
    <xf numFmtId="0" fontId="8" fillId="0" borderId="0" xfId="0" applyFont="1"/>
    <xf numFmtId="164" fontId="7" fillId="2" borderId="2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justify"/>
    </xf>
    <xf numFmtId="0" fontId="7" fillId="0" borderId="2" xfId="0" applyFont="1" applyBorder="1" applyAlignment="1">
      <alignment horizontal="right" vertical="justify"/>
    </xf>
    <xf numFmtId="164" fontId="6" fillId="0" borderId="2" xfId="0" applyNumberFormat="1" applyFont="1" applyBorder="1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0" xfId="1" applyNumberFormat="1" applyFont="1"/>
    <xf numFmtId="0" fontId="6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1"/>
  <sheetViews>
    <sheetView tabSelected="1" view="pageLayout" topLeftCell="E55" zoomScaleNormal="75" workbookViewId="0">
      <selection activeCell="B5" sqref="B5:L5"/>
    </sheetView>
  </sheetViews>
  <sheetFormatPr defaultRowHeight="15.6" x14ac:dyDescent="0.3"/>
  <cols>
    <col min="1" max="1" width="4.1796875" style="61" customWidth="1"/>
    <col min="2" max="2" width="18.90625" style="61" customWidth="1"/>
    <col min="3" max="3" width="16.1796875" style="62" customWidth="1"/>
    <col min="4" max="4" width="6.90625" style="62" customWidth="1"/>
    <col min="5" max="5" width="31.1796875" style="62" customWidth="1"/>
    <col min="6" max="6" width="7.6328125" style="62" customWidth="1"/>
    <col min="7" max="8" width="8.453125" style="62" customWidth="1"/>
    <col min="9" max="9" width="7.54296875" style="62" customWidth="1"/>
    <col min="10" max="10" width="7.36328125" style="62" customWidth="1"/>
    <col min="11" max="11" width="7.453125" style="62" customWidth="1"/>
    <col min="12" max="12" width="11" style="62" customWidth="1"/>
    <col min="13" max="13" width="18.90625" style="2" customWidth="1"/>
    <col min="14" max="16384" width="8.7265625" style="2"/>
  </cols>
  <sheetData>
    <row r="2" spans="1:13" ht="17.399999999999999" x14ac:dyDescent="0.3">
      <c r="A2" s="66" t="s">
        <v>196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x14ac:dyDescent="0.3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3">
      <c r="A4" s="68"/>
      <c r="B4" s="68"/>
      <c r="C4" s="68"/>
      <c r="D4" s="68"/>
      <c r="E4" s="68"/>
      <c r="F4" s="1"/>
      <c r="G4" s="1"/>
      <c r="H4" s="1"/>
      <c r="I4" s="1"/>
      <c r="J4" s="1"/>
      <c r="K4" s="1"/>
      <c r="L4" s="1"/>
    </row>
    <row r="5" spans="1:13" x14ac:dyDescent="0.3">
      <c r="A5" s="3"/>
      <c r="B5" s="69" t="s">
        <v>239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3" ht="124.8" x14ac:dyDescent="0.3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6" t="s">
        <v>9</v>
      </c>
      <c r="J6" s="7" t="s">
        <v>10</v>
      </c>
      <c r="K6" s="6" t="s">
        <v>11</v>
      </c>
      <c r="L6" s="6" t="s">
        <v>12</v>
      </c>
      <c r="M6" s="5" t="s">
        <v>13</v>
      </c>
    </row>
    <row r="7" spans="1:13" ht="28.5" customHeight="1" x14ac:dyDescent="0.3">
      <c r="A7" s="4"/>
      <c r="B7" s="4" t="s">
        <v>14</v>
      </c>
      <c r="C7" s="5"/>
      <c r="D7" s="5"/>
      <c r="E7" s="5"/>
      <c r="F7" s="8"/>
      <c r="G7" s="8"/>
      <c r="H7" s="8"/>
      <c r="I7" s="8"/>
      <c r="J7" s="9"/>
      <c r="K7" s="10">
        <f>K8+K36+K39</f>
        <v>2400</v>
      </c>
      <c r="L7" s="10">
        <f>L8+L36+L39</f>
        <v>187200000</v>
      </c>
      <c r="M7" s="5"/>
    </row>
    <row r="8" spans="1:13" ht="28.5" customHeight="1" x14ac:dyDescent="0.3">
      <c r="A8" s="4"/>
      <c r="B8" s="4" t="s">
        <v>15</v>
      </c>
      <c r="C8" s="5"/>
      <c r="D8" s="5"/>
      <c r="E8" s="5"/>
      <c r="F8" s="8"/>
      <c r="G8" s="10"/>
      <c r="H8" s="10"/>
      <c r="I8" s="10"/>
      <c r="J8" s="10"/>
      <c r="K8" s="10">
        <f>SUM(K9:K35)</f>
        <v>2025</v>
      </c>
      <c r="L8" s="10">
        <f>SUM(L9:L35)</f>
        <v>157950000</v>
      </c>
      <c r="M8" s="5"/>
    </row>
    <row r="9" spans="1:13" ht="28.5" customHeight="1" x14ac:dyDescent="0.3">
      <c r="A9" s="11">
        <v>1</v>
      </c>
      <c r="B9" s="12" t="s">
        <v>16</v>
      </c>
      <c r="C9" s="13" t="s">
        <v>15</v>
      </c>
      <c r="D9" s="11" t="s">
        <v>17</v>
      </c>
      <c r="E9" s="12" t="s">
        <v>18</v>
      </c>
      <c r="F9" s="14">
        <v>12</v>
      </c>
      <c r="G9" s="15">
        <f>2340000*40%</f>
        <v>936000</v>
      </c>
      <c r="H9" s="15">
        <f>2340000*10%</f>
        <v>234000</v>
      </c>
      <c r="I9" s="16">
        <v>15</v>
      </c>
      <c r="J9" s="17">
        <v>5</v>
      </c>
      <c r="K9" s="16">
        <f t="shared" ref="K9:K38" si="0">I9*J9</f>
        <v>75</v>
      </c>
      <c r="L9" s="18">
        <f>(G9*J9)+(H9*J9)</f>
        <v>5850000</v>
      </c>
      <c r="M9" s="19" t="s">
        <v>19</v>
      </c>
    </row>
    <row r="10" spans="1:13" ht="28.5" customHeight="1" x14ac:dyDescent="0.3">
      <c r="A10" s="11">
        <v>2</v>
      </c>
      <c r="B10" s="12" t="s">
        <v>20</v>
      </c>
      <c r="C10" s="13" t="s">
        <v>15</v>
      </c>
      <c r="D10" s="11" t="s">
        <v>21</v>
      </c>
      <c r="E10" s="12" t="s">
        <v>22</v>
      </c>
      <c r="F10" s="14">
        <v>10</v>
      </c>
      <c r="G10" s="15">
        <f t="shared" ref="G10:G42" si="1">2340000*40%</f>
        <v>936000</v>
      </c>
      <c r="H10" s="15">
        <f t="shared" ref="H10:H42" si="2">2340000*10%</f>
        <v>234000</v>
      </c>
      <c r="I10" s="16">
        <v>15</v>
      </c>
      <c r="J10" s="17">
        <v>5</v>
      </c>
      <c r="K10" s="16">
        <f t="shared" si="0"/>
        <v>75</v>
      </c>
      <c r="L10" s="18">
        <f t="shared" ref="L10:L37" si="3">(G10*J10)+(H10*J10)</f>
        <v>5850000</v>
      </c>
      <c r="M10" s="19" t="s">
        <v>23</v>
      </c>
    </row>
    <row r="11" spans="1:13" ht="28.5" customHeight="1" x14ac:dyDescent="0.3">
      <c r="A11" s="11">
        <v>3</v>
      </c>
      <c r="B11" s="20" t="s">
        <v>24</v>
      </c>
      <c r="C11" s="13" t="s">
        <v>15</v>
      </c>
      <c r="D11" s="11" t="s">
        <v>21</v>
      </c>
      <c r="E11" s="12" t="s">
        <v>25</v>
      </c>
      <c r="F11" s="14">
        <v>12</v>
      </c>
      <c r="G11" s="15">
        <f t="shared" si="1"/>
        <v>936000</v>
      </c>
      <c r="H11" s="15">
        <f t="shared" si="2"/>
        <v>234000</v>
      </c>
      <c r="I11" s="16">
        <v>15</v>
      </c>
      <c r="J11" s="17">
        <v>5</v>
      </c>
      <c r="K11" s="16">
        <f t="shared" si="0"/>
        <v>75</v>
      </c>
      <c r="L11" s="18">
        <f t="shared" si="3"/>
        <v>5850000</v>
      </c>
      <c r="M11" s="19" t="s">
        <v>19</v>
      </c>
    </row>
    <row r="12" spans="1:13" ht="28.5" customHeight="1" x14ac:dyDescent="0.3">
      <c r="A12" s="11">
        <v>4</v>
      </c>
      <c r="B12" s="12" t="s">
        <v>26</v>
      </c>
      <c r="C12" s="13" t="s">
        <v>15</v>
      </c>
      <c r="D12" s="11" t="s">
        <v>21</v>
      </c>
      <c r="E12" s="12" t="s">
        <v>25</v>
      </c>
      <c r="F12" s="14">
        <v>11</v>
      </c>
      <c r="G12" s="15">
        <f t="shared" si="1"/>
        <v>936000</v>
      </c>
      <c r="H12" s="15">
        <f t="shared" si="2"/>
        <v>234000</v>
      </c>
      <c r="I12" s="16">
        <v>15</v>
      </c>
      <c r="J12" s="17">
        <v>5</v>
      </c>
      <c r="K12" s="16">
        <f t="shared" si="0"/>
        <v>75</v>
      </c>
      <c r="L12" s="18">
        <f t="shared" si="3"/>
        <v>5850000</v>
      </c>
      <c r="M12" s="19" t="s">
        <v>19</v>
      </c>
    </row>
    <row r="13" spans="1:13" ht="28.5" customHeight="1" x14ac:dyDescent="0.3">
      <c r="A13" s="11">
        <v>5</v>
      </c>
      <c r="B13" s="12" t="s">
        <v>27</v>
      </c>
      <c r="C13" s="13" t="s">
        <v>15</v>
      </c>
      <c r="D13" s="11" t="s">
        <v>21</v>
      </c>
      <c r="E13" s="12" t="s">
        <v>18</v>
      </c>
      <c r="F13" s="14">
        <v>12</v>
      </c>
      <c r="G13" s="15">
        <f t="shared" si="1"/>
        <v>936000</v>
      </c>
      <c r="H13" s="15">
        <f t="shared" si="2"/>
        <v>234000</v>
      </c>
      <c r="I13" s="16">
        <v>15</v>
      </c>
      <c r="J13" s="17">
        <v>5</v>
      </c>
      <c r="K13" s="16">
        <f t="shared" si="0"/>
        <v>75</v>
      </c>
      <c r="L13" s="18">
        <f t="shared" si="3"/>
        <v>5850000</v>
      </c>
      <c r="M13" s="19" t="s">
        <v>19</v>
      </c>
    </row>
    <row r="14" spans="1:13" ht="28.5" customHeight="1" x14ac:dyDescent="0.3">
      <c r="A14" s="11">
        <v>6</v>
      </c>
      <c r="B14" s="12" t="s">
        <v>197</v>
      </c>
      <c r="C14" s="13" t="s">
        <v>15</v>
      </c>
      <c r="D14" s="11" t="s">
        <v>21</v>
      </c>
      <c r="E14" s="12" t="s">
        <v>198</v>
      </c>
      <c r="F14" s="14">
        <v>14.5</v>
      </c>
      <c r="G14" s="15">
        <f t="shared" si="1"/>
        <v>936000</v>
      </c>
      <c r="H14" s="15">
        <f t="shared" si="2"/>
        <v>234000</v>
      </c>
      <c r="I14" s="16">
        <v>15</v>
      </c>
      <c r="J14" s="17">
        <v>5</v>
      </c>
      <c r="K14" s="16">
        <f t="shared" si="0"/>
        <v>75</v>
      </c>
      <c r="L14" s="18">
        <f t="shared" si="3"/>
        <v>5850000</v>
      </c>
      <c r="M14" s="19" t="s">
        <v>30</v>
      </c>
    </row>
    <row r="15" spans="1:13" ht="28.5" customHeight="1" x14ac:dyDescent="0.3">
      <c r="A15" s="11">
        <v>7</v>
      </c>
      <c r="B15" s="12" t="s">
        <v>28</v>
      </c>
      <c r="C15" s="13" t="s">
        <v>15</v>
      </c>
      <c r="D15" s="11" t="s">
        <v>29</v>
      </c>
      <c r="E15" s="12" t="s">
        <v>25</v>
      </c>
      <c r="F15" s="14">
        <v>13</v>
      </c>
      <c r="G15" s="15">
        <f t="shared" si="1"/>
        <v>936000</v>
      </c>
      <c r="H15" s="15">
        <f t="shared" si="2"/>
        <v>234000</v>
      </c>
      <c r="I15" s="16">
        <v>15</v>
      </c>
      <c r="J15" s="17">
        <v>5</v>
      </c>
      <c r="K15" s="16">
        <f t="shared" si="0"/>
        <v>75</v>
      </c>
      <c r="L15" s="18">
        <f t="shared" si="3"/>
        <v>5850000</v>
      </c>
      <c r="M15" s="19" t="s">
        <v>19</v>
      </c>
    </row>
    <row r="16" spans="1:13" ht="28.5" customHeight="1" x14ac:dyDescent="0.3">
      <c r="A16" s="11">
        <v>8</v>
      </c>
      <c r="B16" s="12" t="s">
        <v>31</v>
      </c>
      <c r="C16" s="13" t="s">
        <v>15</v>
      </c>
      <c r="D16" s="11" t="s">
        <v>29</v>
      </c>
      <c r="E16" s="12" t="s">
        <v>25</v>
      </c>
      <c r="F16" s="14">
        <v>18</v>
      </c>
      <c r="G16" s="15">
        <f t="shared" si="1"/>
        <v>936000</v>
      </c>
      <c r="H16" s="15">
        <f t="shared" si="2"/>
        <v>234000</v>
      </c>
      <c r="I16" s="16">
        <v>15</v>
      </c>
      <c r="J16" s="17">
        <v>5</v>
      </c>
      <c r="K16" s="16">
        <f t="shared" si="0"/>
        <v>75</v>
      </c>
      <c r="L16" s="18">
        <f t="shared" si="3"/>
        <v>5850000</v>
      </c>
      <c r="M16" s="19" t="s">
        <v>19</v>
      </c>
    </row>
    <row r="17" spans="1:13" ht="28.5" customHeight="1" x14ac:dyDescent="0.3">
      <c r="A17" s="11">
        <v>9</v>
      </c>
      <c r="B17" s="12" t="s">
        <v>199</v>
      </c>
      <c r="C17" s="13" t="s">
        <v>15</v>
      </c>
      <c r="D17" s="11" t="s">
        <v>200</v>
      </c>
      <c r="E17" s="12" t="s">
        <v>25</v>
      </c>
      <c r="F17" s="14">
        <v>12</v>
      </c>
      <c r="G17" s="15">
        <f t="shared" si="1"/>
        <v>936000</v>
      </c>
      <c r="H17" s="15">
        <f t="shared" si="2"/>
        <v>234000</v>
      </c>
      <c r="I17" s="16">
        <v>15</v>
      </c>
      <c r="J17" s="17">
        <v>5</v>
      </c>
      <c r="K17" s="16">
        <f t="shared" si="0"/>
        <v>75</v>
      </c>
      <c r="L17" s="18">
        <f t="shared" si="3"/>
        <v>5850000</v>
      </c>
      <c r="M17" s="19" t="s">
        <v>19</v>
      </c>
    </row>
    <row r="18" spans="1:13" x14ac:dyDescent="0.3">
      <c r="A18" s="11">
        <v>10</v>
      </c>
      <c r="B18" s="12" t="s">
        <v>201</v>
      </c>
      <c r="C18" s="13" t="s">
        <v>15</v>
      </c>
      <c r="D18" s="11" t="s">
        <v>200</v>
      </c>
      <c r="E18" s="12" t="s">
        <v>18</v>
      </c>
      <c r="F18" s="14">
        <v>11</v>
      </c>
      <c r="G18" s="15">
        <f t="shared" si="1"/>
        <v>936000</v>
      </c>
      <c r="H18" s="15">
        <f t="shared" si="2"/>
        <v>234000</v>
      </c>
      <c r="I18" s="16">
        <v>15</v>
      </c>
      <c r="J18" s="17">
        <v>5</v>
      </c>
      <c r="K18" s="16">
        <f t="shared" si="0"/>
        <v>75</v>
      </c>
      <c r="L18" s="18">
        <f t="shared" si="3"/>
        <v>5850000</v>
      </c>
      <c r="M18" s="19" t="s">
        <v>19</v>
      </c>
    </row>
    <row r="19" spans="1:13" ht="30.75" customHeight="1" x14ac:dyDescent="0.3">
      <c r="A19" s="11">
        <v>11</v>
      </c>
      <c r="B19" s="12" t="s">
        <v>32</v>
      </c>
      <c r="C19" s="13" t="s">
        <v>15</v>
      </c>
      <c r="D19" s="11" t="s">
        <v>33</v>
      </c>
      <c r="E19" s="12" t="s">
        <v>25</v>
      </c>
      <c r="F19" s="21">
        <v>10</v>
      </c>
      <c r="G19" s="15">
        <f t="shared" si="1"/>
        <v>936000</v>
      </c>
      <c r="H19" s="15">
        <f t="shared" si="2"/>
        <v>234000</v>
      </c>
      <c r="I19" s="16">
        <v>15</v>
      </c>
      <c r="J19" s="17">
        <v>5</v>
      </c>
      <c r="K19" s="16">
        <f t="shared" si="0"/>
        <v>75</v>
      </c>
      <c r="L19" s="18">
        <f t="shared" si="3"/>
        <v>5850000</v>
      </c>
      <c r="M19" s="19" t="s">
        <v>19</v>
      </c>
    </row>
    <row r="20" spans="1:13" ht="30.75" customHeight="1" x14ac:dyDescent="0.3">
      <c r="A20" s="11">
        <v>12</v>
      </c>
      <c r="B20" s="12" t="s">
        <v>34</v>
      </c>
      <c r="C20" s="13" t="s">
        <v>15</v>
      </c>
      <c r="D20" s="11" t="s">
        <v>35</v>
      </c>
      <c r="E20" s="12" t="s">
        <v>36</v>
      </c>
      <c r="F20" s="14">
        <v>12</v>
      </c>
      <c r="G20" s="15">
        <f t="shared" si="1"/>
        <v>936000</v>
      </c>
      <c r="H20" s="15">
        <f t="shared" si="2"/>
        <v>234000</v>
      </c>
      <c r="I20" s="16">
        <v>15</v>
      </c>
      <c r="J20" s="17">
        <v>5</v>
      </c>
      <c r="K20" s="16">
        <f t="shared" si="0"/>
        <v>75</v>
      </c>
      <c r="L20" s="18">
        <f t="shared" si="3"/>
        <v>5850000</v>
      </c>
      <c r="M20" s="19" t="s">
        <v>19</v>
      </c>
    </row>
    <row r="21" spans="1:13" ht="30.75" customHeight="1" x14ac:dyDescent="0.3">
      <c r="A21" s="11">
        <v>13</v>
      </c>
      <c r="B21" s="12" t="s">
        <v>37</v>
      </c>
      <c r="C21" s="13" t="s">
        <v>15</v>
      </c>
      <c r="D21" s="11" t="s">
        <v>35</v>
      </c>
      <c r="E21" s="12" t="s">
        <v>38</v>
      </c>
      <c r="F21" s="14">
        <v>10</v>
      </c>
      <c r="G21" s="15">
        <f t="shared" si="1"/>
        <v>936000</v>
      </c>
      <c r="H21" s="15">
        <f t="shared" si="2"/>
        <v>234000</v>
      </c>
      <c r="I21" s="16">
        <v>15</v>
      </c>
      <c r="J21" s="17">
        <v>5</v>
      </c>
      <c r="K21" s="16">
        <f t="shared" si="0"/>
        <v>75</v>
      </c>
      <c r="L21" s="18">
        <f t="shared" si="3"/>
        <v>5850000</v>
      </c>
      <c r="M21" s="19" t="s">
        <v>23</v>
      </c>
    </row>
    <row r="22" spans="1:13" ht="30.75" customHeight="1" x14ac:dyDescent="0.3">
      <c r="A22" s="11">
        <v>14</v>
      </c>
      <c r="B22" s="12" t="s">
        <v>39</v>
      </c>
      <c r="C22" s="13" t="s">
        <v>15</v>
      </c>
      <c r="D22" s="11" t="s">
        <v>40</v>
      </c>
      <c r="E22" s="12" t="s">
        <v>38</v>
      </c>
      <c r="F22" s="14">
        <v>11</v>
      </c>
      <c r="G22" s="15">
        <f t="shared" si="1"/>
        <v>936000</v>
      </c>
      <c r="H22" s="15">
        <f t="shared" si="2"/>
        <v>234000</v>
      </c>
      <c r="I22" s="16">
        <v>15</v>
      </c>
      <c r="J22" s="17">
        <v>5</v>
      </c>
      <c r="K22" s="16">
        <f t="shared" si="0"/>
        <v>75</v>
      </c>
      <c r="L22" s="18">
        <f t="shared" si="3"/>
        <v>5850000</v>
      </c>
      <c r="M22" s="19" t="s">
        <v>23</v>
      </c>
    </row>
    <row r="23" spans="1:13" ht="30.75" customHeight="1" x14ac:dyDescent="0.3">
      <c r="A23" s="11">
        <v>15</v>
      </c>
      <c r="B23" s="12" t="s">
        <v>41</v>
      </c>
      <c r="C23" s="13" t="s">
        <v>15</v>
      </c>
      <c r="D23" s="11" t="s">
        <v>42</v>
      </c>
      <c r="E23" s="12" t="s">
        <v>18</v>
      </c>
      <c r="F23" s="14">
        <v>15</v>
      </c>
      <c r="G23" s="15">
        <f t="shared" si="1"/>
        <v>936000</v>
      </c>
      <c r="H23" s="15">
        <f t="shared" si="2"/>
        <v>234000</v>
      </c>
      <c r="I23" s="16">
        <v>15</v>
      </c>
      <c r="J23" s="17">
        <v>5</v>
      </c>
      <c r="K23" s="16">
        <f t="shared" si="0"/>
        <v>75</v>
      </c>
      <c r="L23" s="18">
        <f t="shared" si="3"/>
        <v>5850000</v>
      </c>
      <c r="M23" s="19" t="s">
        <v>19</v>
      </c>
    </row>
    <row r="24" spans="1:13" ht="30.75" customHeight="1" x14ac:dyDescent="0.3">
      <c r="A24" s="11">
        <v>16</v>
      </c>
      <c r="B24" s="12" t="s">
        <v>44</v>
      </c>
      <c r="C24" s="13" t="s">
        <v>15</v>
      </c>
      <c r="D24" s="11" t="s">
        <v>42</v>
      </c>
      <c r="E24" s="12" t="s">
        <v>36</v>
      </c>
      <c r="F24" s="14">
        <v>12</v>
      </c>
      <c r="G24" s="15">
        <f t="shared" si="1"/>
        <v>936000</v>
      </c>
      <c r="H24" s="15">
        <f t="shared" si="2"/>
        <v>234000</v>
      </c>
      <c r="I24" s="16">
        <v>15</v>
      </c>
      <c r="J24" s="17">
        <v>5</v>
      </c>
      <c r="K24" s="16">
        <f t="shared" si="0"/>
        <v>75</v>
      </c>
      <c r="L24" s="18">
        <f t="shared" si="3"/>
        <v>5850000</v>
      </c>
      <c r="M24" s="19" t="s">
        <v>23</v>
      </c>
    </row>
    <row r="25" spans="1:13" ht="30.75" customHeight="1" x14ac:dyDescent="0.3">
      <c r="A25" s="11">
        <v>17</v>
      </c>
      <c r="B25" s="12" t="s">
        <v>48</v>
      </c>
      <c r="C25" s="13" t="s">
        <v>15</v>
      </c>
      <c r="D25" s="11" t="s">
        <v>42</v>
      </c>
      <c r="E25" s="12" t="s">
        <v>18</v>
      </c>
      <c r="F25" s="14">
        <v>15</v>
      </c>
      <c r="G25" s="15">
        <f t="shared" si="1"/>
        <v>936000</v>
      </c>
      <c r="H25" s="15">
        <f t="shared" si="2"/>
        <v>234000</v>
      </c>
      <c r="I25" s="16">
        <v>15</v>
      </c>
      <c r="J25" s="17">
        <v>5</v>
      </c>
      <c r="K25" s="16">
        <f t="shared" si="0"/>
        <v>75</v>
      </c>
      <c r="L25" s="18">
        <f t="shared" si="3"/>
        <v>5850000</v>
      </c>
      <c r="M25" s="19" t="s">
        <v>43</v>
      </c>
    </row>
    <row r="26" spans="1:13" ht="30.75" customHeight="1" x14ac:dyDescent="0.3">
      <c r="A26" s="11">
        <v>18</v>
      </c>
      <c r="B26" s="22" t="s">
        <v>46</v>
      </c>
      <c r="C26" s="13" t="s">
        <v>15</v>
      </c>
      <c r="D26" s="23" t="s">
        <v>42</v>
      </c>
      <c r="E26" s="22" t="s">
        <v>22</v>
      </c>
      <c r="F26" s="14">
        <v>10</v>
      </c>
      <c r="G26" s="15">
        <f t="shared" si="1"/>
        <v>936000</v>
      </c>
      <c r="H26" s="15">
        <f t="shared" si="2"/>
        <v>234000</v>
      </c>
      <c r="I26" s="16">
        <v>15</v>
      </c>
      <c r="J26" s="17">
        <v>5</v>
      </c>
      <c r="K26" s="16">
        <f t="shared" si="0"/>
        <v>75</v>
      </c>
      <c r="L26" s="18">
        <f t="shared" si="3"/>
        <v>5850000</v>
      </c>
      <c r="M26" s="19" t="s">
        <v>45</v>
      </c>
    </row>
    <row r="27" spans="1:13" ht="30.75" customHeight="1" x14ac:dyDescent="0.3">
      <c r="A27" s="11">
        <v>19</v>
      </c>
      <c r="B27" s="12" t="s">
        <v>49</v>
      </c>
      <c r="C27" s="13" t="s">
        <v>15</v>
      </c>
      <c r="D27" s="11" t="s">
        <v>50</v>
      </c>
      <c r="E27" s="12" t="s">
        <v>36</v>
      </c>
      <c r="F27" s="14">
        <v>12</v>
      </c>
      <c r="G27" s="15">
        <f t="shared" si="1"/>
        <v>936000</v>
      </c>
      <c r="H27" s="15">
        <f t="shared" si="2"/>
        <v>234000</v>
      </c>
      <c r="I27" s="16">
        <v>15</v>
      </c>
      <c r="J27" s="17">
        <v>5</v>
      </c>
      <c r="K27" s="16">
        <f t="shared" si="0"/>
        <v>75</v>
      </c>
      <c r="L27" s="18">
        <f t="shared" si="3"/>
        <v>5850000</v>
      </c>
      <c r="M27" s="19" t="s">
        <v>47</v>
      </c>
    </row>
    <row r="28" spans="1:13" ht="30.75" customHeight="1" x14ac:dyDescent="0.3">
      <c r="A28" s="11">
        <v>20</v>
      </c>
      <c r="B28" s="12" t="s">
        <v>51</v>
      </c>
      <c r="C28" s="13" t="s">
        <v>15</v>
      </c>
      <c r="D28" s="11" t="s">
        <v>50</v>
      </c>
      <c r="E28" s="12" t="s">
        <v>38</v>
      </c>
      <c r="F28" s="14">
        <v>12</v>
      </c>
      <c r="G28" s="15">
        <f t="shared" si="1"/>
        <v>936000</v>
      </c>
      <c r="H28" s="15">
        <f t="shared" si="2"/>
        <v>234000</v>
      </c>
      <c r="I28" s="16">
        <v>15</v>
      </c>
      <c r="J28" s="17">
        <v>5</v>
      </c>
      <c r="K28" s="24">
        <f t="shared" si="0"/>
        <v>75</v>
      </c>
      <c r="L28" s="18">
        <f t="shared" si="3"/>
        <v>5850000</v>
      </c>
      <c r="M28" s="19" t="s">
        <v>30</v>
      </c>
    </row>
    <row r="29" spans="1:13" ht="30.75" customHeight="1" x14ac:dyDescent="0.3">
      <c r="A29" s="11">
        <v>21</v>
      </c>
      <c r="B29" s="12" t="s">
        <v>52</v>
      </c>
      <c r="C29" s="13" t="s">
        <v>15</v>
      </c>
      <c r="D29" s="11" t="s">
        <v>53</v>
      </c>
      <c r="E29" s="12" t="s">
        <v>18</v>
      </c>
      <c r="F29" s="14">
        <v>13</v>
      </c>
      <c r="G29" s="15">
        <f t="shared" si="1"/>
        <v>936000</v>
      </c>
      <c r="H29" s="15">
        <f t="shared" si="2"/>
        <v>234000</v>
      </c>
      <c r="I29" s="16">
        <v>15</v>
      </c>
      <c r="J29" s="17">
        <v>5</v>
      </c>
      <c r="K29" s="24">
        <f t="shared" si="0"/>
        <v>75</v>
      </c>
      <c r="L29" s="18">
        <f t="shared" si="3"/>
        <v>5850000</v>
      </c>
      <c r="M29" s="19" t="s">
        <v>43</v>
      </c>
    </row>
    <row r="30" spans="1:13" ht="30.75" customHeight="1" x14ac:dyDescent="0.3">
      <c r="A30" s="11">
        <v>22</v>
      </c>
      <c r="B30" s="12" t="s">
        <v>54</v>
      </c>
      <c r="C30" s="13" t="s">
        <v>15</v>
      </c>
      <c r="D30" s="11" t="s">
        <v>53</v>
      </c>
      <c r="E30" s="12" t="s">
        <v>55</v>
      </c>
      <c r="F30" s="14">
        <v>15</v>
      </c>
      <c r="G30" s="15">
        <f t="shared" si="1"/>
        <v>936000</v>
      </c>
      <c r="H30" s="15">
        <f t="shared" si="2"/>
        <v>234000</v>
      </c>
      <c r="I30" s="16">
        <v>15</v>
      </c>
      <c r="J30" s="17">
        <v>5</v>
      </c>
      <c r="K30" s="24">
        <f t="shared" si="0"/>
        <v>75</v>
      </c>
      <c r="L30" s="18">
        <f t="shared" si="3"/>
        <v>5850000</v>
      </c>
      <c r="M30" s="19" t="s">
        <v>30</v>
      </c>
    </row>
    <row r="31" spans="1:13" ht="30.75" customHeight="1" x14ac:dyDescent="0.3">
      <c r="A31" s="11">
        <v>23</v>
      </c>
      <c r="B31" s="12" t="s">
        <v>56</v>
      </c>
      <c r="C31" s="13" t="s">
        <v>15</v>
      </c>
      <c r="D31" s="11" t="s">
        <v>57</v>
      </c>
      <c r="E31" s="12" t="s">
        <v>25</v>
      </c>
      <c r="F31" s="14">
        <v>11</v>
      </c>
      <c r="G31" s="15">
        <f t="shared" si="1"/>
        <v>936000</v>
      </c>
      <c r="H31" s="15">
        <f t="shared" si="2"/>
        <v>234000</v>
      </c>
      <c r="I31" s="16">
        <v>15</v>
      </c>
      <c r="J31" s="17">
        <v>5</v>
      </c>
      <c r="K31" s="24">
        <f t="shared" si="0"/>
        <v>75</v>
      </c>
      <c r="L31" s="18">
        <f t="shared" si="3"/>
        <v>5850000</v>
      </c>
      <c r="M31" s="19" t="s">
        <v>19</v>
      </c>
    </row>
    <row r="32" spans="1:13" ht="30.75" customHeight="1" x14ac:dyDescent="0.3">
      <c r="A32" s="11">
        <v>24</v>
      </c>
      <c r="B32" s="12" t="s">
        <v>58</v>
      </c>
      <c r="C32" s="13" t="s">
        <v>15</v>
      </c>
      <c r="D32" s="11" t="s">
        <v>57</v>
      </c>
      <c r="E32" s="12" t="s">
        <v>18</v>
      </c>
      <c r="F32" s="14">
        <v>12</v>
      </c>
      <c r="G32" s="15">
        <f t="shared" si="1"/>
        <v>936000</v>
      </c>
      <c r="H32" s="15">
        <f t="shared" si="2"/>
        <v>234000</v>
      </c>
      <c r="I32" s="16">
        <v>15</v>
      </c>
      <c r="J32" s="17">
        <v>5</v>
      </c>
      <c r="K32" s="24">
        <f t="shared" si="0"/>
        <v>75</v>
      </c>
      <c r="L32" s="18">
        <f t="shared" si="3"/>
        <v>5850000</v>
      </c>
      <c r="M32" s="19" t="s">
        <v>19</v>
      </c>
    </row>
    <row r="33" spans="1:13" ht="30.75" customHeight="1" x14ac:dyDescent="0.3">
      <c r="A33" s="11">
        <v>25</v>
      </c>
      <c r="B33" s="12" t="s">
        <v>61</v>
      </c>
      <c r="C33" s="13" t="s">
        <v>15</v>
      </c>
      <c r="D33" s="11" t="s">
        <v>60</v>
      </c>
      <c r="E33" s="12" t="s">
        <v>18</v>
      </c>
      <c r="F33" s="14">
        <v>12</v>
      </c>
      <c r="G33" s="15">
        <f t="shared" si="1"/>
        <v>936000</v>
      </c>
      <c r="H33" s="15">
        <f t="shared" si="2"/>
        <v>234000</v>
      </c>
      <c r="I33" s="16">
        <v>15</v>
      </c>
      <c r="J33" s="17">
        <v>5</v>
      </c>
      <c r="K33" s="24">
        <f t="shared" si="0"/>
        <v>75</v>
      </c>
      <c r="L33" s="18">
        <f t="shared" si="3"/>
        <v>5850000</v>
      </c>
      <c r="M33" s="19" t="s">
        <v>19</v>
      </c>
    </row>
    <row r="34" spans="1:13" ht="30.75" customHeight="1" x14ac:dyDescent="0.3">
      <c r="A34" s="11">
        <v>26</v>
      </c>
      <c r="B34" s="12" t="s">
        <v>63</v>
      </c>
      <c r="C34" s="13" t="s">
        <v>15</v>
      </c>
      <c r="D34" s="11" t="s">
        <v>64</v>
      </c>
      <c r="E34" s="12" t="s">
        <v>18</v>
      </c>
      <c r="F34" s="14">
        <v>14</v>
      </c>
      <c r="G34" s="15">
        <f t="shared" si="1"/>
        <v>936000</v>
      </c>
      <c r="H34" s="15">
        <f t="shared" si="2"/>
        <v>234000</v>
      </c>
      <c r="I34" s="24">
        <v>15</v>
      </c>
      <c r="J34" s="17">
        <v>5</v>
      </c>
      <c r="K34" s="24">
        <f t="shared" si="0"/>
        <v>75</v>
      </c>
      <c r="L34" s="18">
        <f t="shared" si="3"/>
        <v>5850000</v>
      </c>
      <c r="M34" s="19" t="s">
        <v>59</v>
      </c>
    </row>
    <row r="35" spans="1:13" ht="30.75" customHeight="1" x14ac:dyDescent="0.3">
      <c r="A35" s="11">
        <v>27</v>
      </c>
      <c r="B35" s="12" t="s">
        <v>65</v>
      </c>
      <c r="C35" s="13" t="s">
        <v>15</v>
      </c>
      <c r="D35" s="11" t="s">
        <v>66</v>
      </c>
      <c r="E35" s="12" t="s">
        <v>38</v>
      </c>
      <c r="F35" s="14">
        <v>10</v>
      </c>
      <c r="G35" s="15">
        <f t="shared" si="1"/>
        <v>936000</v>
      </c>
      <c r="H35" s="15">
        <f t="shared" si="2"/>
        <v>234000</v>
      </c>
      <c r="I35" s="24">
        <v>15</v>
      </c>
      <c r="J35" s="17">
        <v>5</v>
      </c>
      <c r="K35" s="24">
        <f t="shared" si="0"/>
        <v>75</v>
      </c>
      <c r="L35" s="18">
        <f t="shared" si="3"/>
        <v>5850000</v>
      </c>
      <c r="M35" s="19" t="s">
        <v>23</v>
      </c>
    </row>
    <row r="36" spans="1:13" ht="33.75" customHeight="1" x14ac:dyDescent="0.3">
      <c r="A36" s="11"/>
      <c r="B36" s="25" t="s">
        <v>67</v>
      </c>
      <c r="C36" s="13"/>
      <c r="D36" s="11"/>
      <c r="E36" s="12"/>
      <c r="F36" s="14"/>
      <c r="G36" s="15"/>
      <c r="H36" s="15"/>
      <c r="I36" s="24"/>
      <c r="J36" s="17">
        <v>5</v>
      </c>
      <c r="K36" s="26">
        <f>SUM(K37:K38)</f>
        <v>150</v>
      </c>
      <c r="L36" s="26">
        <f>SUM(L37:L38)</f>
        <v>11700000</v>
      </c>
      <c r="M36" s="19"/>
    </row>
    <row r="37" spans="1:13" ht="33.75" customHeight="1" x14ac:dyDescent="0.3">
      <c r="A37" s="11">
        <v>28</v>
      </c>
      <c r="B37" s="12" t="s">
        <v>68</v>
      </c>
      <c r="C37" s="27" t="s">
        <v>69</v>
      </c>
      <c r="D37" s="11" t="s">
        <v>17</v>
      </c>
      <c r="E37" s="12" t="s">
        <v>18</v>
      </c>
      <c r="F37" s="28">
        <v>13</v>
      </c>
      <c r="G37" s="15">
        <f t="shared" si="1"/>
        <v>936000</v>
      </c>
      <c r="H37" s="15">
        <f t="shared" si="2"/>
        <v>234000</v>
      </c>
      <c r="I37" s="24">
        <v>15</v>
      </c>
      <c r="J37" s="17">
        <v>5</v>
      </c>
      <c r="K37" s="24">
        <f t="shared" si="0"/>
        <v>75</v>
      </c>
      <c r="L37" s="18">
        <f t="shared" si="3"/>
        <v>5850000</v>
      </c>
      <c r="M37" s="29" t="s">
        <v>62</v>
      </c>
    </row>
    <row r="38" spans="1:13" ht="33.75" customHeight="1" x14ac:dyDescent="0.3">
      <c r="A38" s="11">
        <v>29</v>
      </c>
      <c r="B38" s="12" t="s">
        <v>70</v>
      </c>
      <c r="C38" s="27" t="s">
        <v>69</v>
      </c>
      <c r="D38" s="11" t="s">
        <v>71</v>
      </c>
      <c r="E38" s="12" t="s">
        <v>18</v>
      </c>
      <c r="F38" s="28">
        <v>13</v>
      </c>
      <c r="G38" s="15">
        <f t="shared" si="1"/>
        <v>936000</v>
      </c>
      <c r="H38" s="15">
        <f t="shared" si="2"/>
        <v>234000</v>
      </c>
      <c r="I38" s="24">
        <v>15</v>
      </c>
      <c r="J38" s="17">
        <v>5</v>
      </c>
      <c r="K38" s="24">
        <f t="shared" si="0"/>
        <v>75</v>
      </c>
      <c r="L38" s="18">
        <f>(G38*J38)+(H38*J38)</f>
        <v>5850000</v>
      </c>
      <c r="M38" s="29" t="s">
        <v>62</v>
      </c>
    </row>
    <row r="39" spans="1:13" ht="33.75" customHeight="1" x14ac:dyDescent="0.3">
      <c r="A39" s="11"/>
      <c r="B39" s="25" t="s">
        <v>234</v>
      </c>
      <c r="C39" s="27"/>
      <c r="D39" s="11"/>
      <c r="E39" s="12"/>
      <c r="F39" s="28"/>
      <c r="G39" s="15"/>
      <c r="H39" s="15"/>
      <c r="I39" s="24"/>
      <c r="J39" s="17"/>
      <c r="K39" s="30">
        <f>SUM(K40:K42)</f>
        <v>225</v>
      </c>
      <c r="L39" s="31">
        <f>SUM(L40:L42)</f>
        <v>17550000</v>
      </c>
      <c r="M39" s="29"/>
    </row>
    <row r="40" spans="1:13" ht="33.75" customHeight="1" x14ac:dyDescent="0.3">
      <c r="A40" s="11">
        <v>30</v>
      </c>
      <c r="B40" s="19" t="s">
        <v>235</v>
      </c>
      <c r="C40" s="12" t="s">
        <v>234</v>
      </c>
      <c r="D40" s="11" t="s">
        <v>33</v>
      </c>
      <c r="E40" s="32" t="s">
        <v>18</v>
      </c>
      <c r="F40" s="24">
        <v>15</v>
      </c>
      <c r="G40" s="15">
        <f t="shared" si="1"/>
        <v>936000</v>
      </c>
      <c r="H40" s="15">
        <f t="shared" si="2"/>
        <v>234000</v>
      </c>
      <c r="I40" s="24">
        <v>15</v>
      </c>
      <c r="J40" s="17">
        <v>5</v>
      </c>
      <c r="K40" s="24">
        <f t="shared" ref="K40" si="4">I40*J40</f>
        <v>75</v>
      </c>
      <c r="L40" s="18">
        <f>(G40*J40)+(H40*J40)</f>
        <v>5850000</v>
      </c>
      <c r="M40" s="13" t="s">
        <v>62</v>
      </c>
    </row>
    <row r="41" spans="1:13" ht="33.75" customHeight="1" x14ac:dyDescent="0.3">
      <c r="A41" s="11">
        <v>31</v>
      </c>
      <c r="B41" s="19" t="s">
        <v>236</v>
      </c>
      <c r="C41" s="12" t="s">
        <v>234</v>
      </c>
      <c r="D41" s="11" t="s">
        <v>21</v>
      </c>
      <c r="E41" s="32" t="s">
        <v>25</v>
      </c>
      <c r="F41" s="24">
        <v>14</v>
      </c>
      <c r="G41" s="15">
        <f t="shared" si="1"/>
        <v>936000</v>
      </c>
      <c r="H41" s="15">
        <f t="shared" si="2"/>
        <v>234000</v>
      </c>
      <c r="I41" s="24">
        <v>15</v>
      </c>
      <c r="J41" s="17">
        <v>5</v>
      </c>
      <c r="K41" s="24">
        <f t="shared" ref="K41:K42" si="5">I41*J41</f>
        <v>75</v>
      </c>
      <c r="L41" s="18">
        <f t="shared" ref="L41:L42" si="6">(G41*J41)+(H41*J41)</f>
        <v>5850000</v>
      </c>
      <c r="M41" s="13" t="s">
        <v>62</v>
      </c>
    </row>
    <row r="42" spans="1:13" ht="33.75" customHeight="1" x14ac:dyDescent="0.3">
      <c r="A42" s="11">
        <v>32</v>
      </c>
      <c r="B42" s="19" t="s">
        <v>237</v>
      </c>
      <c r="C42" s="12" t="s">
        <v>234</v>
      </c>
      <c r="D42" s="11" t="s">
        <v>21</v>
      </c>
      <c r="E42" s="32" t="s">
        <v>25</v>
      </c>
      <c r="F42" s="24">
        <v>20</v>
      </c>
      <c r="G42" s="15">
        <f t="shared" si="1"/>
        <v>936000</v>
      </c>
      <c r="H42" s="15">
        <f t="shared" si="2"/>
        <v>234000</v>
      </c>
      <c r="I42" s="24">
        <v>15</v>
      </c>
      <c r="J42" s="17">
        <v>5</v>
      </c>
      <c r="K42" s="24">
        <f t="shared" si="5"/>
        <v>75</v>
      </c>
      <c r="L42" s="18">
        <f t="shared" si="6"/>
        <v>5850000</v>
      </c>
      <c r="M42" s="13" t="s">
        <v>62</v>
      </c>
    </row>
    <row r="43" spans="1:13" ht="33.75" customHeight="1" x14ac:dyDescent="0.3">
      <c r="A43" s="4"/>
      <c r="B43" s="33" t="s">
        <v>72</v>
      </c>
      <c r="C43" s="34"/>
      <c r="D43" s="35"/>
      <c r="E43" s="33"/>
      <c r="F43" s="30"/>
      <c r="G43" s="36"/>
      <c r="H43" s="36"/>
      <c r="I43" s="30"/>
      <c r="J43" s="17"/>
      <c r="K43" s="30">
        <f>K44</f>
        <v>150</v>
      </c>
      <c r="L43" s="18">
        <f>(G43*J43)+(H43*J43)</f>
        <v>0</v>
      </c>
      <c r="M43" s="13"/>
    </row>
    <row r="44" spans="1:13" ht="33.75" customHeight="1" x14ac:dyDescent="0.3">
      <c r="A44" s="11"/>
      <c r="B44" s="5" t="s">
        <v>73</v>
      </c>
      <c r="C44" s="34"/>
      <c r="D44" s="35"/>
      <c r="E44" s="33"/>
      <c r="F44" s="30"/>
      <c r="G44" s="36"/>
      <c r="H44" s="36"/>
      <c r="I44" s="30"/>
      <c r="J44" s="17"/>
      <c r="K44" s="30">
        <f>SUM(K45:K46)</f>
        <v>150</v>
      </c>
      <c r="L44" s="18"/>
      <c r="M44" s="13"/>
    </row>
    <row r="45" spans="1:13" ht="46.8" x14ac:dyDescent="0.3">
      <c r="A45" s="11">
        <v>33</v>
      </c>
      <c r="B45" s="20" t="s">
        <v>74</v>
      </c>
      <c r="C45" s="37" t="s">
        <v>73</v>
      </c>
      <c r="D45" s="38" t="s">
        <v>229</v>
      </c>
      <c r="E45" s="37" t="s">
        <v>75</v>
      </c>
      <c r="F45" s="24">
        <v>10</v>
      </c>
      <c r="G45" s="39">
        <v>0</v>
      </c>
      <c r="H45" s="39">
        <v>0</v>
      </c>
      <c r="I45" s="24">
        <v>15</v>
      </c>
      <c r="J45" s="17">
        <v>5</v>
      </c>
      <c r="K45" s="24">
        <f t="shared" ref="K45:K108" si="7">I45*J45</f>
        <v>75</v>
      </c>
      <c r="L45" s="18"/>
      <c r="M45" s="37" t="s">
        <v>76</v>
      </c>
    </row>
    <row r="46" spans="1:13" ht="46.8" x14ac:dyDescent="0.3">
      <c r="A46" s="11">
        <v>34</v>
      </c>
      <c r="B46" s="20" t="s">
        <v>77</v>
      </c>
      <c r="C46" s="37" t="s">
        <v>73</v>
      </c>
      <c r="D46" s="38" t="s">
        <v>230</v>
      </c>
      <c r="E46" s="37" t="s">
        <v>78</v>
      </c>
      <c r="F46" s="24">
        <v>10</v>
      </c>
      <c r="G46" s="39">
        <v>0</v>
      </c>
      <c r="H46" s="39">
        <v>0</v>
      </c>
      <c r="I46" s="24">
        <v>15</v>
      </c>
      <c r="J46" s="17">
        <v>5</v>
      </c>
      <c r="K46" s="24">
        <f t="shared" si="7"/>
        <v>75</v>
      </c>
      <c r="L46" s="18"/>
      <c r="M46" s="37" t="s">
        <v>76</v>
      </c>
    </row>
    <row r="47" spans="1:13" x14ac:dyDescent="0.3">
      <c r="A47" s="11"/>
      <c r="B47" s="33" t="s">
        <v>79</v>
      </c>
      <c r="C47" s="34"/>
      <c r="D47" s="35"/>
      <c r="E47" s="33"/>
      <c r="F47" s="30"/>
      <c r="G47" s="39"/>
      <c r="H47" s="39"/>
      <c r="I47" s="30"/>
      <c r="J47" s="17"/>
      <c r="K47" s="31">
        <f>K48+K60+K131</f>
        <v>6225</v>
      </c>
      <c r="L47" s="18"/>
      <c r="M47" s="13"/>
    </row>
    <row r="48" spans="1:13" x14ac:dyDescent="0.3">
      <c r="A48" s="4"/>
      <c r="B48" s="40" t="s">
        <v>172</v>
      </c>
      <c r="C48" s="41"/>
      <c r="D48" s="35"/>
      <c r="E48" s="33"/>
      <c r="F48" s="30"/>
      <c r="G48" s="39"/>
      <c r="H48" s="39"/>
      <c r="I48" s="30"/>
      <c r="J48" s="17"/>
      <c r="K48" s="30">
        <f>SUM(K49:K59)</f>
        <v>825</v>
      </c>
      <c r="L48" s="26"/>
      <c r="M48" s="34"/>
    </row>
    <row r="49" spans="1:13" ht="62.4" x14ac:dyDescent="0.3">
      <c r="A49" s="11">
        <v>35</v>
      </c>
      <c r="B49" s="42" t="s">
        <v>175</v>
      </c>
      <c r="C49" s="41" t="s">
        <v>172</v>
      </c>
      <c r="D49" s="43" t="s">
        <v>176</v>
      </c>
      <c r="E49" s="44" t="s">
        <v>22</v>
      </c>
      <c r="F49" s="45">
        <v>5.8</v>
      </c>
      <c r="G49" s="39">
        <v>0</v>
      </c>
      <c r="H49" s="39">
        <v>0</v>
      </c>
      <c r="I49" s="24">
        <v>15</v>
      </c>
      <c r="J49" s="17">
        <v>5</v>
      </c>
      <c r="K49" s="24">
        <f>I49*J49</f>
        <v>75</v>
      </c>
      <c r="L49" s="18"/>
      <c r="M49" s="46" t="s">
        <v>233</v>
      </c>
    </row>
    <row r="50" spans="1:13" ht="62.4" x14ac:dyDescent="0.3">
      <c r="A50" s="11">
        <v>36</v>
      </c>
      <c r="B50" s="42" t="s">
        <v>177</v>
      </c>
      <c r="C50" s="41" t="s">
        <v>172</v>
      </c>
      <c r="D50" s="43" t="s">
        <v>176</v>
      </c>
      <c r="E50" s="32" t="s">
        <v>83</v>
      </c>
      <c r="F50" s="24">
        <v>5.8</v>
      </c>
      <c r="G50" s="39">
        <v>0</v>
      </c>
      <c r="H50" s="39">
        <v>0</v>
      </c>
      <c r="I50" s="24">
        <v>15</v>
      </c>
      <c r="J50" s="17">
        <v>5</v>
      </c>
      <c r="K50" s="24">
        <f t="shared" si="7"/>
        <v>75</v>
      </c>
      <c r="L50" s="18"/>
      <c r="M50" s="46" t="s">
        <v>233</v>
      </c>
    </row>
    <row r="51" spans="1:13" ht="62.4" x14ac:dyDescent="0.3">
      <c r="A51" s="11">
        <v>37</v>
      </c>
      <c r="B51" s="42" t="s">
        <v>178</v>
      </c>
      <c r="C51" s="41" t="s">
        <v>172</v>
      </c>
      <c r="D51" s="43" t="s">
        <v>179</v>
      </c>
      <c r="E51" s="32" t="s">
        <v>101</v>
      </c>
      <c r="F51" s="24">
        <v>4.7</v>
      </c>
      <c r="G51" s="39">
        <v>0</v>
      </c>
      <c r="H51" s="39">
        <v>0</v>
      </c>
      <c r="I51" s="24">
        <v>15</v>
      </c>
      <c r="J51" s="17">
        <v>5</v>
      </c>
      <c r="K51" s="24">
        <f t="shared" si="7"/>
        <v>75</v>
      </c>
      <c r="L51" s="18"/>
      <c r="M51" s="46" t="s">
        <v>233</v>
      </c>
    </row>
    <row r="52" spans="1:13" ht="62.4" x14ac:dyDescent="0.3">
      <c r="A52" s="11">
        <v>38</v>
      </c>
      <c r="B52" s="42" t="s">
        <v>180</v>
      </c>
      <c r="C52" s="41" t="s">
        <v>172</v>
      </c>
      <c r="D52" s="43" t="s">
        <v>181</v>
      </c>
      <c r="E52" s="32" t="s">
        <v>87</v>
      </c>
      <c r="F52" s="24">
        <v>5.3</v>
      </c>
      <c r="G52" s="39">
        <v>0</v>
      </c>
      <c r="H52" s="39">
        <v>0</v>
      </c>
      <c r="I52" s="24">
        <v>15</v>
      </c>
      <c r="J52" s="17">
        <v>5</v>
      </c>
      <c r="K52" s="24">
        <f t="shared" si="7"/>
        <v>75</v>
      </c>
      <c r="L52" s="18"/>
      <c r="M52" s="46" t="s">
        <v>233</v>
      </c>
    </row>
    <row r="53" spans="1:13" ht="62.4" x14ac:dyDescent="0.3">
      <c r="A53" s="11">
        <v>39</v>
      </c>
      <c r="B53" s="42" t="s">
        <v>182</v>
      </c>
      <c r="C53" s="41" t="s">
        <v>172</v>
      </c>
      <c r="D53" s="43" t="s">
        <v>181</v>
      </c>
      <c r="E53" s="32" t="s">
        <v>183</v>
      </c>
      <c r="F53" s="24">
        <v>4.3</v>
      </c>
      <c r="G53" s="39">
        <v>0</v>
      </c>
      <c r="H53" s="39">
        <v>0</v>
      </c>
      <c r="I53" s="24">
        <v>15</v>
      </c>
      <c r="J53" s="17">
        <v>5</v>
      </c>
      <c r="K53" s="24">
        <f t="shared" si="7"/>
        <v>75</v>
      </c>
      <c r="L53" s="18"/>
      <c r="M53" s="46" t="s">
        <v>232</v>
      </c>
    </row>
    <row r="54" spans="1:13" ht="62.4" x14ac:dyDescent="0.3">
      <c r="A54" s="11">
        <v>40</v>
      </c>
      <c r="B54" s="42" t="s">
        <v>184</v>
      </c>
      <c r="C54" s="41" t="s">
        <v>172</v>
      </c>
      <c r="D54" s="43" t="s">
        <v>185</v>
      </c>
      <c r="E54" s="32" t="s">
        <v>101</v>
      </c>
      <c r="F54" s="24">
        <v>4.3</v>
      </c>
      <c r="G54" s="39">
        <v>0</v>
      </c>
      <c r="H54" s="39">
        <v>0</v>
      </c>
      <c r="I54" s="24">
        <v>15</v>
      </c>
      <c r="J54" s="17">
        <v>5</v>
      </c>
      <c r="K54" s="24">
        <f t="shared" si="7"/>
        <v>75</v>
      </c>
      <c r="L54" s="18"/>
      <c r="M54" s="46" t="s">
        <v>233</v>
      </c>
    </row>
    <row r="55" spans="1:13" ht="62.4" x14ac:dyDescent="0.3">
      <c r="A55" s="11">
        <v>41</v>
      </c>
      <c r="B55" s="42" t="s">
        <v>186</v>
      </c>
      <c r="C55" s="41" t="s">
        <v>172</v>
      </c>
      <c r="D55" s="43" t="s">
        <v>187</v>
      </c>
      <c r="E55" s="32" t="s">
        <v>101</v>
      </c>
      <c r="F55" s="24">
        <v>4.7</v>
      </c>
      <c r="G55" s="39">
        <v>0</v>
      </c>
      <c r="H55" s="39">
        <v>0</v>
      </c>
      <c r="I55" s="24">
        <v>15</v>
      </c>
      <c r="J55" s="17">
        <v>5</v>
      </c>
      <c r="K55" s="24">
        <f t="shared" si="7"/>
        <v>75</v>
      </c>
      <c r="L55" s="18"/>
      <c r="M55" s="46" t="s">
        <v>233</v>
      </c>
    </row>
    <row r="56" spans="1:13" ht="62.4" x14ac:dyDescent="0.3">
      <c r="A56" s="11">
        <v>42</v>
      </c>
      <c r="B56" s="42" t="s">
        <v>188</v>
      </c>
      <c r="C56" s="41" t="s">
        <v>172</v>
      </c>
      <c r="D56" s="43" t="s">
        <v>187</v>
      </c>
      <c r="E56" s="32" t="s">
        <v>183</v>
      </c>
      <c r="F56" s="24">
        <v>4.5</v>
      </c>
      <c r="G56" s="39">
        <v>0</v>
      </c>
      <c r="H56" s="39">
        <v>0</v>
      </c>
      <c r="I56" s="24">
        <v>15</v>
      </c>
      <c r="J56" s="17">
        <v>5</v>
      </c>
      <c r="K56" s="24">
        <f t="shared" si="7"/>
        <v>75</v>
      </c>
      <c r="L56" s="18"/>
      <c r="M56" s="46" t="s">
        <v>232</v>
      </c>
    </row>
    <row r="57" spans="1:13" ht="62.4" x14ac:dyDescent="0.3">
      <c r="A57" s="11">
        <v>43</v>
      </c>
      <c r="B57" s="42" t="s">
        <v>202</v>
      </c>
      <c r="C57" s="41" t="s">
        <v>172</v>
      </c>
      <c r="D57" s="43" t="s">
        <v>173</v>
      </c>
      <c r="E57" s="32" t="s">
        <v>87</v>
      </c>
      <c r="F57" s="24" t="s">
        <v>174</v>
      </c>
      <c r="G57" s="39">
        <v>0</v>
      </c>
      <c r="H57" s="39">
        <v>0</v>
      </c>
      <c r="I57" s="24">
        <v>15</v>
      </c>
      <c r="J57" s="17">
        <v>5</v>
      </c>
      <c r="K57" s="24">
        <f t="shared" si="7"/>
        <v>75</v>
      </c>
      <c r="L57" s="18"/>
      <c r="M57" s="46" t="s">
        <v>232</v>
      </c>
    </row>
    <row r="58" spans="1:13" ht="62.4" x14ac:dyDescent="0.3">
      <c r="A58" s="11">
        <v>44</v>
      </c>
      <c r="B58" s="42" t="s">
        <v>189</v>
      </c>
      <c r="C58" s="41" t="s">
        <v>172</v>
      </c>
      <c r="D58" s="43" t="s">
        <v>204</v>
      </c>
      <c r="E58" s="32" t="s">
        <v>83</v>
      </c>
      <c r="F58" s="24" t="s">
        <v>227</v>
      </c>
      <c r="G58" s="39">
        <v>0</v>
      </c>
      <c r="H58" s="39">
        <v>0</v>
      </c>
      <c r="I58" s="24">
        <v>15</v>
      </c>
      <c r="J58" s="17">
        <v>5</v>
      </c>
      <c r="K58" s="24">
        <f t="shared" si="7"/>
        <v>75</v>
      </c>
      <c r="L58" s="18"/>
      <c r="M58" s="46" t="s">
        <v>232</v>
      </c>
    </row>
    <row r="59" spans="1:13" ht="62.4" x14ac:dyDescent="0.3">
      <c r="A59" s="11">
        <v>45</v>
      </c>
      <c r="B59" s="42" t="s">
        <v>171</v>
      </c>
      <c r="C59" s="41" t="s">
        <v>172</v>
      </c>
      <c r="D59" s="43" t="s">
        <v>173</v>
      </c>
      <c r="E59" s="32" t="s">
        <v>205</v>
      </c>
      <c r="F59" s="24" t="s">
        <v>228</v>
      </c>
      <c r="G59" s="39">
        <v>0</v>
      </c>
      <c r="H59" s="39">
        <v>0</v>
      </c>
      <c r="I59" s="24">
        <v>15</v>
      </c>
      <c r="J59" s="17">
        <v>5</v>
      </c>
      <c r="K59" s="24">
        <f t="shared" si="7"/>
        <v>75</v>
      </c>
      <c r="L59" s="18"/>
      <c r="M59" s="46" t="s">
        <v>232</v>
      </c>
    </row>
    <row r="60" spans="1:13" s="53" customFormat="1" x14ac:dyDescent="0.3">
      <c r="A60" s="4"/>
      <c r="B60" s="35" t="s">
        <v>203</v>
      </c>
      <c r="C60" s="4"/>
      <c r="D60" s="47"/>
      <c r="E60" s="48"/>
      <c r="F60" s="49"/>
      <c r="G60" s="50"/>
      <c r="H60" s="50"/>
      <c r="I60" s="30"/>
      <c r="J60" s="51"/>
      <c r="K60" s="30">
        <f>SUM(K61:K130)</f>
        <v>5250</v>
      </c>
      <c r="L60" s="26"/>
      <c r="M60" s="52"/>
    </row>
    <row r="61" spans="1:13" ht="31.2" x14ac:dyDescent="0.3">
      <c r="A61" s="11">
        <v>46</v>
      </c>
      <c r="B61" s="22" t="s">
        <v>81</v>
      </c>
      <c r="C61" s="11" t="s">
        <v>80</v>
      </c>
      <c r="D61" s="23" t="s">
        <v>82</v>
      </c>
      <c r="E61" s="22" t="s">
        <v>206</v>
      </c>
      <c r="F61" s="54">
        <v>4</v>
      </c>
      <c r="G61" s="39">
        <v>0</v>
      </c>
      <c r="H61" s="39">
        <v>0</v>
      </c>
      <c r="I61" s="24">
        <v>15</v>
      </c>
      <c r="J61" s="17">
        <v>5</v>
      </c>
      <c r="K61" s="24">
        <f t="shared" si="7"/>
        <v>75</v>
      </c>
      <c r="L61" s="18"/>
      <c r="M61" s="55" t="s">
        <v>84</v>
      </c>
    </row>
    <row r="62" spans="1:13" ht="31.2" x14ac:dyDescent="0.3">
      <c r="A62" s="11">
        <v>47</v>
      </c>
      <c r="B62" s="22" t="s">
        <v>85</v>
      </c>
      <c r="C62" s="11" t="s">
        <v>80</v>
      </c>
      <c r="D62" s="23" t="s">
        <v>86</v>
      </c>
      <c r="E62" s="22" t="s">
        <v>207</v>
      </c>
      <c r="F62" s="54">
        <v>4.0999999999999996</v>
      </c>
      <c r="G62" s="39">
        <v>0</v>
      </c>
      <c r="H62" s="39">
        <v>0</v>
      </c>
      <c r="I62" s="24">
        <v>15</v>
      </c>
      <c r="J62" s="17">
        <v>5</v>
      </c>
      <c r="K62" s="24">
        <f t="shared" si="7"/>
        <v>75</v>
      </c>
      <c r="L62" s="18"/>
      <c r="M62" s="55" t="s">
        <v>84</v>
      </c>
    </row>
    <row r="63" spans="1:13" ht="31.2" x14ac:dyDescent="0.3">
      <c r="A63" s="11">
        <v>48</v>
      </c>
      <c r="B63" s="22" t="s">
        <v>88</v>
      </c>
      <c r="C63" s="11" t="s">
        <v>80</v>
      </c>
      <c r="D63" s="23" t="s">
        <v>86</v>
      </c>
      <c r="E63" s="22" t="s">
        <v>208</v>
      </c>
      <c r="F63" s="54">
        <v>4.4000000000000004</v>
      </c>
      <c r="G63" s="39">
        <v>0</v>
      </c>
      <c r="H63" s="39">
        <v>0</v>
      </c>
      <c r="I63" s="24">
        <v>15</v>
      </c>
      <c r="J63" s="17">
        <v>5</v>
      </c>
      <c r="K63" s="24">
        <f t="shared" si="7"/>
        <v>75</v>
      </c>
      <c r="L63" s="18"/>
      <c r="M63" s="55" t="s">
        <v>84</v>
      </c>
    </row>
    <row r="64" spans="1:13" ht="31.2" x14ac:dyDescent="0.3">
      <c r="A64" s="11">
        <v>49</v>
      </c>
      <c r="B64" s="22" t="s">
        <v>89</v>
      </c>
      <c r="C64" s="11" t="s">
        <v>80</v>
      </c>
      <c r="D64" s="23" t="s">
        <v>86</v>
      </c>
      <c r="E64" s="55" t="s">
        <v>238</v>
      </c>
      <c r="F64" s="54">
        <v>6.2</v>
      </c>
      <c r="G64" s="39">
        <v>0</v>
      </c>
      <c r="H64" s="39">
        <v>0</v>
      </c>
      <c r="I64" s="24">
        <v>15</v>
      </c>
      <c r="J64" s="17">
        <v>5</v>
      </c>
      <c r="K64" s="24">
        <f t="shared" si="7"/>
        <v>75</v>
      </c>
      <c r="L64" s="18"/>
      <c r="M64" s="55" t="s">
        <v>84</v>
      </c>
    </row>
    <row r="65" spans="1:13" ht="31.2" x14ac:dyDescent="0.3">
      <c r="A65" s="11">
        <v>50</v>
      </c>
      <c r="B65" s="22" t="s">
        <v>90</v>
      </c>
      <c r="C65" s="11" t="s">
        <v>80</v>
      </c>
      <c r="D65" s="23" t="s">
        <v>91</v>
      </c>
      <c r="E65" s="22" t="s">
        <v>36</v>
      </c>
      <c r="F65" s="54" t="s">
        <v>92</v>
      </c>
      <c r="G65" s="39">
        <v>0</v>
      </c>
      <c r="H65" s="39">
        <v>0</v>
      </c>
      <c r="I65" s="24">
        <v>15</v>
      </c>
      <c r="J65" s="17">
        <v>5</v>
      </c>
      <c r="K65" s="24">
        <f t="shared" si="7"/>
        <v>75</v>
      </c>
      <c r="L65" s="18"/>
      <c r="M65" s="55" t="s">
        <v>84</v>
      </c>
    </row>
    <row r="66" spans="1:13" ht="31.2" x14ac:dyDescent="0.3">
      <c r="A66" s="11">
        <v>51</v>
      </c>
      <c r="B66" s="22" t="s">
        <v>93</v>
      </c>
      <c r="C66" s="11" t="s">
        <v>80</v>
      </c>
      <c r="D66" s="23" t="s">
        <v>91</v>
      </c>
      <c r="E66" s="22" t="s">
        <v>25</v>
      </c>
      <c r="F66" s="54">
        <v>4.7</v>
      </c>
      <c r="G66" s="39">
        <v>0</v>
      </c>
      <c r="H66" s="39">
        <v>0</v>
      </c>
      <c r="I66" s="24">
        <v>15</v>
      </c>
      <c r="J66" s="17">
        <v>5</v>
      </c>
      <c r="K66" s="24">
        <f t="shared" si="7"/>
        <v>75</v>
      </c>
      <c r="L66" s="18"/>
      <c r="M66" s="55" t="s">
        <v>84</v>
      </c>
    </row>
    <row r="67" spans="1:13" ht="31.2" x14ac:dyDescent="0.3">
      <c r="A67" s="11">
        <v>52</v>
      </c>
      <c r="B67" s="22" t="s">
        <v>94</v>
      </c>
      <c r="C67" s="11" t="s">
        <v>80</v>
      </c>
      <c r="D67" s="23" t="s">
        <v>91</v>
      </c>
      <c r="E67" s="22" t="s">
        <v>36</v>
      </c>
      <c r="F67" s="54">
        <v>4.0999999999999996</v>
      </c>
      <c r="G67" s="39">
        <v>0</v>
      </c>
      <c r="H67" s="39">
        <v>0</v>
      </c>
      <c r="I67" s="24">
        <v>15</v>
      </c>
      <c r="J67" s="17">
        <v>5</v>
      </c>
      <c r="K67" s="24">
        <f t="shared" si="7"/>
        <v>75</v>
      </c>
      <c r="L67" s="18"/>
      <c r="M67" s="55" t="s">
        <v>84</v>
      </c>
    </row>
    <row r="68" spans="1:13" ht="31.2" x14ac:dyDescent="0.3">
      <c r="A68" s="11">
        <v>53</v>
      </c>
      <c r="B68" s="22" t="s">
        <v>95</v>
      </c>
      <c r="C68" s="11" t="s">
        <v>80</v>
      </c>
      <c r="D68" s="23" t="s">
        <v>91</v>
      </c>
      <c r="E68" s="22" t="s">
        <v>36</v>
      </c>
      <c r="F68" s="54">
        <v>7</v>
      </c>
      <c r="G68" s="39">
        <v>0</v>
      </c>
      <c r="H68" s="39">
        <v>0</v>
      </c>
      <c r="I68" s="24">
        <v>15</v>
      </c>
      <c r="J68" s="17">
        <v>5</v>
      </c>
      <c r="K68" s="24">
        <f t="shared" si="7"/>
        <v>75</v>
      </c>
      <c r="L68" s="18"/>
      <c r="M68" s="55" t="s">
        <v>84</v>
      </c>
    </row>
    <row r="69" spans="1:13" ht="31.2" x14ac:dyDescent="0.3">
      <c r="A69" s="11">
        <v>54</v>
      </c>
      <c r="B69" s="22" t="s">
        <v>96</v>
      </c>
      <c r="C69" s="11" t="s">
        <v>80</v>
      </c>
      <c r="D69" s="23" t="s">
        <v>97</v>
      </c>
      <c r="E69" s="22" t="s">
        <v>198</v>
      </c>
      <c r="F69" s="54">
        <v>4</v>
      </c>
      <c r="G69" s="39">
        <v>0</v>
      </c>
      <c r="H69" s="39">
        <v>0</v>
      </c>
      <c r="I69" s="24">
        <v>15</v>
      </c>
      <c r="J69" s="17">
        <v>5</v>
      </c>
      <c r="K69" s="24">
        <f t="shared" si="7"/>
        <v>75</v>
      </c>
      <c r="L69" s="18"/>
      <c r="M69" s="55" t="s">
        <v>84</v>
      </c>
    </row>
    <row r="70" spans="1:13" ht="31.2" x14ac:dyDescent="0.3">
      <c r="A70" s="11">
        <v>55</v>
      </c>
      <c r="B70" s="22" t="s">
        <v>98</v>
      </c>
      <c r="C70" s="11" t="s">
        <v>80</v>
      </c>
      <c r="D70" s="23" t="s">
        <v>97</v>
      </c>
      <c r="E70" s="22" t="s">
        <v>210</v>
      </c>
      <c r="F70" s="54">
        <v>4</v>
      </c>
      <c r="G70" s="39">
        <v>0</v>
      </c>
      <c r="H70" s="39">
        <v>0</v>
      </c>
      <c r="I70" s="24">
        <v>15</v>
      </c>
      <c r="J70" s="17">
        <v>5</v>
      </c>
      <c r="K70" s="24">
        <f t="shared" si="7"/>
        <v>75</v>
      </c>
      <c r="L70" s="18"/>
      <c r="M70" s="55" t="s">
        <v>84</v>
      </c>
    </row>
    <row r="71" spans="1:13" ht="31.2" x14ac:dyDescent="0.3">
      <c r="A71" s="11">
        <v>56</v>
      </c>
      <c r="B71" s="22" t="s">
        <v>99</v>
      </c>
      <c r="C71" s="11" t="s">
        <v>80</v>
      </c>
      <c r="D71" s="23" t="s">
        <v>97</v>
      </c>
      <c r="E71" s="22" t="s">
        <v>209</v>
      </c>
      <c r="F71" s="54">
        <v>5.4</v>
      </c>
      <c r="G71" s="39">
        <v>0</v>
      </c>
      <c r="H71" s="39">
        <v>0</v>
      </c>
      <c r="I71" s="24">
        <v>15</v>
      </c>
      <c r="J71" s="17">
        <v>5</v>
      </c>
      <c r="K71" s="24">
        <f t="shared" si="7"/>
        <v>75</v>
      </c>
      <c r="L71" s="18"/>
      <c r="M71" s="55" t="s">
        <v>84</v>
      </c>
    </row>
    <row r="72" spans="1:13" ht="31.2" x14ac:dyDescent="0.3">
      <c r="A72" s="11">
        <v>57</v>
      </c>
      <c r="B72" s="22" t="s">
        <v>100</v>
      </c>
      <c r="C72" s="11" t="s">
        <v>80</v>
      </c>
      <c r="D72" s="23" t="s">
        <v>97</v>
      </c>
      <c r="E72" s="22" t="s">
        <v>198</v>
      </c>
      <c r="F72" s="54">
        <v>4.0999999999999996</v>
      </c>
      <c r="G72" s="39">
        <v>0</v>
      </c>
      <c r="H72" s="39">
        <v>0</v>
      </c>
      <c r="I72" s="24">
        <v>15</v>
      </c>
      <c r="J72" s="17">
        <v>5</v>
      </c>
      <c r="K72" s="24">
        <f t="shared" si="7"/>
        <v>75</v>
      </c>
      <c r="L72" s="18"/>
      <c r="M72" s="55" t="s">
        <v>84</v>
      </c>
    </row>
    <row r="73" spans="1:13" ht="31.2" x14ac:dyDescent="0.3">
      <c r="A73" s="11">
        <v>58</v>
      </c>
      <c r="B73" s="22" t="s">
        <v>102</v>
      </c>
      <c r="C73" s="11" t="s">
        <v>80</v>
      </c>
      <c r="D73" s="23" t="s">
        <v>97</v>
      </c>
      <c r="E73" s="22" t="s">
        <v>211</v>
      </c>
      <c r="F73" s="54">
        <v>4.9000000000000004</v>
      </c>
      <c r="G73" s="39">
        <v>0</v>
      </c>
      <c r="H73" s="39">
        <v>0</v>
      </c>
      <c r="I73" s="24">
        <v>15</v>
      </c>
      <c r="J73" s="17">
        <v>5</v>
      </c>
      <c r="K73" s="24">
        <f t="shared" si="7"/>
        <v>75</v>
      </c>
      <c r="L73" s="18"/>
      <c r="M73" s="55" t="s">
        <v>84</v>
      </c>
    </row>
    <row r="74" spans="1:13" ht="31.2" x14ac:dyDescent="0.3">
      <c r="A74" s="11">
        <v>59</v>
      </c>
      <c r="B74" s="22" t="s">
        <v>103</v>
      </c>
      <c r="C74" s="11" t="s">
        <v>80</v>
      </c>
      <c r="D74" s="23" t="s">
        <v>97</v>
      </c>
      <c r="E74" s="22" t="s">
        <v>212</v>
      </c>
      <c r="F74" s="54">
        <v>4.2</v>
      </c>
      <c r="G74" s="39">
        <v>0</v>
      </c>
      <c r="H74" s="39">
        <v>0</v>
      </c>
      <c r="I74" s="24">
        <v>15</v>
      </c>
      <c r="J74" s="17">
        <v>5</v>
      </c>
      <c r="K74" s="24">
        <f t="shared" si="7"/>
        <v>75</v>
      </c>
      <c r="L74" s="18"/>
      <c r="M74" s="55" t="s">
        <v>84</v>
      </c>
    </row>
    <row r="75" spans="1:13" ht="31.2" x14ac:dyDescent="0.3">
      <c r="A75" s="11">
        <v>60</v>
      </c>
      <c r="B75" s="22" t="s">
        <v>104</v>
      </c>
      <c r="C75" s="11" t="s">
        <v>80</v>
      </c>
      <c r="D75" s="23" t="s">
        <v>97</v>
      </c>
      <c r="E75" s="22" t="s">
        <v>198</v>
      </c>
      <c r="F75" s="54">
        <v>4.5999999999999996</v>
      </c>
      <c r="G75" s="39">
        <v>0</v>
      </c>
      <c r="H75" s="39">
        <v>0</v>
      </c>
      <c r="I75" s="24">
        <v>15</v>
      </c>
      <c r="J75" s="17">
        <v>5</v>
      </c>
      <c r="K75" s="24">
        <f t="shared" si="7"/>
        <v>75</v>
      </c>
      <c r="L75" s="18"/>
      <c r="M75" s="55" t="s">
        <v>84</v>
      </c>
    </row>
    <row r="76" spans="1:13" ht="31.2" x14ac:dyDescent="0.3">
      <c r="A76" s="11">
        <v>61</v>
      </c>
      <c r="B76" s="22" t="s">
        <v>105</v>
      </c>
      <c r="C76" s="11" t="s">
        <v>80</v>
      </c>
      <c r="D76" s="23" t="s">
        <v>106</v>
      </c>
      <c r="E76" s="22" t="s">
        <v>213</v>
      </c>
      <c r="F76" s="54">
        <v>4.7</v>
      </c>
      <c r="G76" s="39">
        <v>0</v>
      </c>
      <c r="H76" s="39">
        <v>0</v>
      </c>
      <c r="I76" s="24">
        <v>15</v>
      </c>
      <c r="J76" s="17">
        <v>5</v>
      </c>
      <c r="K76" s="24">
        <f t="shared" si="7"/>
        <v>75</v>
      </c>
      <c r="L76" s="18"/>
      <c r="M76" s="55" t="s">
        <v>84</v>
      </c>
    </row>
    <row r="77" spans="1:13" ht="31.2" x14ac:dyDescent="0.3">
      <c r="A77" s="11">
        <v>62</v>
      </c>
      <c r="B77" s="22" t="s">
        <v>107</v>
      </c>
      <c r="C77" s="11" t="s">
        <v>80</v>
      </c>
      <c r="D77" s="23" t="s">
        <v>106</v>
      </c>
      <c r="E77" s="22" t="s">
        <v>214</v>
      </c>
      <c r="F77" s="54">
        <v>4.7</v>
      </c>
      <c r="G77" s="39">
        <v>0</v>
      </c>
      <c r="H77" s="39">
        <v>0</v>
      </c>
      <c r="I77" s="24">
        <v>15</v>
      </c>
      <c r="J77" s="17">
        <v>5</v>
      </c>
      <c r="K77" s="24">
        <f t="shared" si="7"/>
        <v>75</v>
      </c>
      <c r="L77" s="18"/>
      <c r="M77" s="55" t="s">
        <v>84</v>
      </c>
    </row>
    <row r="78" spans="1:13" ht="31.2" x14ac:dyDescent="0.3">
      <c r="A78" s="11">
        <v>63</v>
      </c>
      <c r="B78" s="22" t="s">
        <v>108</v>
      </c>
      <c r="C78" s="11" t="s">
        <v>80</v>
      </c>
      <c r="D78" s="23" t="s">
        <v>106</v>
      </c>
      <c r="E78" s="22" t="s">
        <v>198</v>
      </c>
      <c r="F78" s="54">
        <v>4.9000000000000004</v>
      </c>
      <c r="G78" s="39">
        <v>0</v>
      </c>
      <c r="H78" s="39">
        <v>0</v>
      </c>
      <c r="I78" s="24">
        <v>15</v>
      </c>
      <c r="J78" s="17">
        <v>5</v>
      </c>
      <c r="K78" s="24">
        <f t="shared" si="7"/>
        <v>75</v>
      </c>
      <c r="L78" s="18"/>
      <c r="M78" s="55" t="s">
        <v>84</v>
      </c>
    </row>
    <row r="79" spans="1:13" ht="31.2" x14ac:dyDescent="0.3">
      <c r="A79" s="11">
        <v>64</v>
      </c>
      <c r="B79" s="22" t="s">
        <v>109</v>
      </c>
      <c r="C79" s="11" t="s">
        <v>80</v>
      </c>
      <c r="D79" s="23" t="s">
        <v>106</v>
      </c>
      <c r="E79" s="22" t="s">
        <v>198</v>
      </c>
      <c r="F79" s="54">
        <v>4.3</v>
      </c>
      <c r="G79" s="39">
        <v>0</v>
      </c>
      <c r="H79" s="39">
        <v>0</v>
      </c>
      <c r="I79" s="24">
        <v>15</v>
      </c>
      <c r="J79" s="17">
        <v>5</v>
      </c>
      <c r="K79" s="24">
        <f t="shared" si="7"/>
        <v>75</v>
      </c>
      <c r="L79" s="18"/>
      <c r="M79" s="55" t="s">
        <v>84</v>
      </c>
    </row>
    <row r="80" spans="1:13" ht="31.2" x14ac:dyDescent="0.3">
      <c r="A80" s="11">
        <v>65</v>
      </c>
      <c r="B80" s="22" t="s">
        <v>110</v>
      </c>
      <c r="C80" s="11" t="s">
        <v>80</v>
      </c>
      <c r="D80" s="23" t="s">
        <v>106</v>
      </c>
      <c r="E80" s="22" t="s">
        <v>215</v>
      </c>
      <c r="F80" s="54">
        <v>4</v>
      </c>
      <c r="G80" s="39">
        <v>0</v>
      </c>
      <c r="H80" s="39">
        <v>0</v>
      </c>
      <c r="I80" s="24">
        <v>15</v>
      </c>
      <c r="J80" s="17">
        <v>5</v>
      </c>
      <c r="K80" s="24">
        <f t="shared" si="7"/>
        <v>75</v>
      </c>
      <c r="L80" s="18"/>
      <c r="M80" s="55" t="s">
        <v>84</v>
      </c>
    </row>
    <row r="81" spans="1:13" ht="31.2" x14ac:dyDescent="0.3">
      <c r="A81" s="11">
        <v>66</v>
      </c>
      <c r="B81" s="56" t="s">
        <v>111</v>
      </c>
      <c r="C81" s="11" t="s">
        <v>80</v>
      </c>
      <c r="D81" s="23" t="s">
        <v>112</v>
      </c>
      <c r="E81" s="22" t="s">
        <v>198</v>
      </c>
      <c r="F81" s="54">
        <v>4.3</v>
      </c>
      <c r="G81" s="39">
        <v>0</v>
      </c>
      <c r="H81" s="39">
        <v>0</v>
      </c>
      <c r="I81" s="24">
        <v>15</v>
      </c>
      <c r="J81" s="17">
        <v>5</v>
      </c>
      <c r="K81" s="24">
        <f t="shared" si="7"/>
        <v>75</v>
      </c>
      <c r="L81" s="18"/>
      <c r="M81" s="55" t="s">
        <v>84</v>
      </c>
    </row>
    <row r="82" spans="1:13" ht="31.2" x14ac:dyDescent="0.3">
      <c r="A82" s="11">
        <v>67</v>
      </c>
      <c r="B82" s="56" t="s">
        <v>113</v>
      </c>
      <c r="C82" s="11" t="s">
        <v>80</v>
      </c>
      <c r="D82" s="23" t="s">
        <v>112</v>
      </c>
      <c r="E82" s="22" t="s">
        <v>216</v>
      </c>
      <c r="F82" s="54">
        <v>6.8</v>
      </c>
      <c r="G82" s="39">
        <v>0</v>
      </c>
      <c r="H82" s="39">
        <v>0</v>
      </c>
      <c r="I82" s="24">
        <v>15</v>
      </c>
      <c r="J82" s="17">
        <v>5</v>
      </c>
      <c r="K82" s="24">
        <f t="shared" si="7"/>
        <v>75</v>
      </c>
      <c r="L82" s="18"/>
      <c r="M82" s="55" t="s">
        <v>84</v>
      </c>
    </row>
    <row r="83" spans="1:13" ht="31.2" x14ac:dyDescent="0.3">
      <c r="A83" s="11">
        <v>68</v>
      </c>
      <c r="B83" s="56" t="s">
        <v>114</v>
      </c>
      <c r="C83" s="11" t="s">
        <v>80</v>
      </c>
      <c r="D83" s="23" t="s">
        <v>112</v>
      </c>
      <c r="E83" s="22" t="s">
        <v>210</v>
      </c>
      <c r="F83" s="54">
        <v>4.3</v>
      </c>
      <c r="G83" s="39">
        <v>0</v>
      </c>
      <c r="H83" s="39">
        <v>0</v>
      </c>
      <c r="I83" s="24">
        <v>15</v>
      </c>
      <c r="J83" s="17">
        <v>5</v>
      </c>
      <c r="K83" s="24">
        <f t="shared" si="7"/>
        <v>75</v>
      </c>
      <c r="L83" s="18"/>
      <c r="M83" s="55" t="s">
        <v>84</v>
      </c>
    </row>
    <row r="84" spans="1:13" ht="31.2" x14ac:dyDescent="0.3">
      <c r="A84" s="11">
        <v>69</v>
      </c>
      <c r="B84" s="56" t="s">
        <v>115</v>
      </c>
      <c r="C84" s="11" t="s">
        <v>80</v>
      </c>
      <c r="D84" s="23" t="s">
        <v>112</v>
      </c>
      <c r="E84" s="22" t="s">
        <v>216</v>
      </c>
      <c r="F84" s="54">
        <v>4</v>
      </c>
      <c r="G84" s="39">
        <v>0</v>
      </c>
      <c r="H84" s="39">
        <v>0</v>
      </c>
      <c r="I84" s="24">
        <v>15</v>
      </c>
      <c r="J84" s="17">
        <v>5</v>
      </c>
      <c r="K84" s="24">
        <f t="shared" si="7"/>
        <v>75</v>
      </c>
      <c r="L84" s="18"/>
      <c r="M84" s="55" t="s">
        <v>84</v>
      </c>
    </row>
    <row r="85" spans="1:13" ht="31.2" x14ac:dyDescent="0.3">
      <c r="A85" s="11">
        <v>70</v>
      </c>
      <c r="B85" s="56" t="s">
        <v>116</v>
      </c>
      <c r="C85" s="11" t="s">
        <v>80</v>
      </c>
      <c r="D85" s="23" t="s">
        <v>112</v>
      </c>
      <c r="E85" s="22" t="s">
        <v>217</v>
      </c>
      <c r="F85" s="54">
        <v>5.2</v>
      </c>
      <c r="G85" s="39">
        <v>0</v>
      </c>
      <c r="H85" s="39">
        <v>0</v>
      </c>
      <c r="I85" s="24">
        <v>15</v>
      </c>
      <c r="J85" s="17">
        <v>5</v>
      </c>
      <c r="K85" s="24">
        <f t="shared" si="7"/>
        <v>75</v>
      </c>
      <c r="L85" s="18"/>
      <c r="M85" s="55" t="s">
        <v>84</v>
      </c>
    </row>
    <row r="86" spans="1:13" ht="31.2" x14ac:dyDescent="0.3">
      <c r="A86" s="11">
        <v>71</v>
      </c>
      <c r="B86" s="56" t="s">
        <v>117</v>
      </c>
      <c r="C86" s="11" t="s">
        <v>80</v>
      </c>
      <c r="D86" s="23" t="s">
        <v>112</v>
      </c>
      <c r="E86" s="22" t="s">
        <v>217</v>
      </c>
      <c r="F86" s="54">
        <v>4.0999999999999996</v>
      </c>
      <c r="G86" s="39">
        <v>0</v>
      </c>
      <c r="H86" s="39">
        <v>0</v>
      </c>
      <c r="I86" s="24">
        <v>15</v>
      </c>
      <c r="J86" s="17">
        <v>5</v>
      </c>
      <c r="K86" s="24">
        <f t="shared" si="7"/>
        <v>75</v>
      </c>
      <c r="L86" s="18"/>
      <c r="M86" s="55" t="s">
        <v>84</v>
      </c>
    </row>
    <row r="87" spans="1:13" ht="31.2" x14ac:dyDescent="0.3">
      <c r="A87" s="11">
        <v>72</v>
      </c>
      <c r="B87" s="56" t="s">
        <v>118</v>
      </c>
      <c r="C87" s="11" t="s">
        <v>80</v>
      </c>
      <c r="D87" s="23" t="s">
        <v>112</v>
      </c>
      <c r="E87" s="22" t="s">
        <v>217</v>
      </c>
      <c r="F87" s="54">
        <v>5</v>
      </c>
      <c r="G87" s="39">
        <v>0</v>
      </c>
      <c r="H87" s="39">
        <v>0</v>
      </c>
      <c r="I87" s="24">
        <v>15</v>
      </c>
      <c r="J87" s="17">
        <v>5</v>
      </c>
      <c r="K87" s="24">
        <f t="shared" si="7"/>
        <v>75</v>
      </c>
      <c r="L87" s="18"/>
      <c r="M87" s="55" t="s">
        <v>84</v>
      </c>
    </row>
    <row r="88" spans="1:13" ht="31.2" x14ac:dyDescent="0.3">
      <c r="A88" s="11">
        <v>73</v>
      </c>
      <c r="B88" s="56" t="s">
        <v>119</v>
      </c>
      <c r="C88" s="11" t="s">
        <v>80</v>
      </c>
      <c r="D88" s="23" t="s">
        <v>112</v>
      </c>
      <c r="E88" s="22" t="s">
        <v>217</v>
      </c>
      <c r="F88" s="54">
        <v>5</v>
      </c>
      <c r="G88" s="39">
        <v>0</v>
      </c>
      <c r="H88" s="39">
        <v>0</v>
      </c>
      <c r="I88" s="24">
        <v>15</v>
      </c>
      <c r="J88" s="17">
        <v>5</v>
      </c>
      <c r="K88" s="24">
        <f t="shared" si="7"/>
        <v>75</v>
      </c>
      <c r="L88" s="18"/>
      <c r="M88" s="55" t="s">
        <v>84</v>
      </c>
    </row>
    <row r="89" spans="1:13" ht="31.2" x14ac:dyDescent="0.3">
      <c r="A89" s="11">
        <v>74</v>
      </c>
      <c r="B89" s="57" t="s">
        <v>120</v>
      </c>
      <c r="C89" s="11" t="s">
        <v>80</v>
      </c>
      <c r="D89" s="23" t="s">
        <v>121</v>
      </c>
      <c r="E89" s="22" t="s">
        <v>218</v>
      </c>
      <c r="F89" s="54">
        <v>4</v>
      </c>
      <c r="G89" s="39">
        <v>0</v>
      </c>
      <c r="H89" s="39">
        <v>0</v>
      </c>
      <c r="I89" s="24">
        <v>15</v>
      </c>
      <c r="J89" s="17">
        <v>5</v>
      </c>
      <c r="K89" s="24">
        <f t="shared" si="7"/>
        <v>75</v>
      </c>
      <c r="L89" s="18"/>
      <c r="M89" s="55" t="s">
        <v>84</v>
      </c>
    </row>
    <row r="90" spans="1:13" ht="31.2" x14ac:dyDescent="0.3">
      <c r="A90" s="11">
        <v>75</v>
      </c>
      <c r="B90" s="57" t="s">
        <v>122</v>
      </c>
      <c r="C90" s="11" t="s">
        <v>80</v>
      </c>
      <c r="D90" s="23" t="s">
        <v>121</v>
      </c>
      <c r="E90" s="22" t="s">
        <v>198</v>
      </c>
      <c r="F90" s="54">
        <v>5</v>
      </c>
      <c r="G90" s="39">
        <v>0</v>
      </c>
      <c r="H90" s="39">
        <v>0</v>
      </c>
      <c r="I90" s="24">
        <v>15</v>
      </c>
      <c r="J90" s="17">
        <v>5</v>
      </c>
      <c r="K90" s="24">
        <f t="shared" si="7"/>
        <v>75</v>
      </c>
      <c r="L90" s="18"/>
      <c r="M90" s="55" t="s">
        <v>84</v>
      </c>
    </row>
    <row r="91" spans="1:13" ht="31.2" x14ac:dyDescent="0.3">
      <c r="A91" s="11">
        <v>76</v>
      </c>
      <c r="B91" s="57" t="s">
        <v>123</v>
      </c>
      <c r="C91" s="11" t="s">
        <v>80</v>
      </c>
      <c r="D91" s="23" t="s">
        <v>121</v>
      </c>
      <c r="E91" s="22" t="s">
        <v>216</v>
      </c>
      <c r="F91" s="54">
        <v>5</v>
      </c>
      <c r="G91" s="39">
        <v>0</v>
      </c>
      <c r="H91" s="39">
        <v>0</v>
      </c>
      <c r="I91" s="24">
        <v>15</v>
      </c>
      <c r="J91" s="17">
        <v>5</v>
      </c>
      <c r="K91" s="24">
        <f t="shared" si="7"/>
        <v>75</v>
      </c>
      <c r="L91" s="18"/>
      <c r="M91" s="55" t="s">
        <v>84</v>
      </c>
    </row>
    <row r="92" spans="1:13" ht="31.2" x14ac:dyDescent="0.3">
      <c r="A92" s="11">
        <v>77</v>
      </c>
      <c r="B92" s="57" t="s">
        <v>124</v>
      </c>
      <c r="C92" s="11" t="s">
        <v>80</v>
      </c>
      <c r="D92" s="23" t="s">
        <v>121</v>
      </c>
      <c r="E92" s="22" t="s">
        <v>216</v>
      </c>
      <c r="F92" s="54">
        <v>4</v>
      </c>
      <c r="G92" s="39">
        <v>0</v>
      </c>
      <c r="H92" s="39">
        <v>0</v>
      </c>
      <c r="I92" s="24">
        <v>15</v>
      </c>
      <c r="J92" s="17">
        <v>5</v>
      </c>
      <c r="K92" s="24">
        <f t="shared" si="7"/>
        <v>75</v>
      </c>
      <c r="L92" s="18"/>
      <c r="M92" s="55" t="s">
        <v>84</v>
      </c>
    </row>
    <row r="93" spans="1:13" ht="31.2" x14ac:dyDescent="0.3">
      <c r="A93" s="11">
        <v>78</v>
      </c>
      <c r="B93" s="57" t="s">
        <v>125</v>
      </c>
      <c r="C93" s="11" t="s">
        <v>80</v>
      </c>
      <c r="D93" s="23" t="s">
        <v>121</v>
      </c>
      <c r="E93" s="22" t="s">
        <v>206</v>
      </c>
      <c r="F93" s="54">
        <v>4</v>
      </c>
      <c r="G93" s="39">
        <v>0</v>
      </c>
      <c r="H93" s="39">
        <v>0</v>
      </c>
      <c r="I93" s="24">
        <v>15</v>
      </c>
      <c r="J93" s="17">
        <v>5</v>
      </c>
      <c r="K93" s="24">
        <f t="shared" si="7"/>
        <v>75</v>
      </c>
      <c r="L93" s="18"/>
      <c r="M93" s="55" t="s">
        <v>84</v>
      </c>
    </row>
    <row r="94" spans="1:13" ht="31.2" x14ac:dyDescent="0.3">
      <c r="A94" s="11">
        <v>79</v>
      </c>
      <c r="B94" s="57" t="s">
        <v>126</v>
      </c>
      <c r="C94" s="11" t="s">
        <v>80</v>
      </c>
      <c r="D94" s="23" t="s">
        <v>121</v>
      </c>
      <c r="E94" s="22" t="s">
        <v>206</v>
      </c>
      <c r="F94" s="54">
        <v>4</v>
      </c>
      <c r="G94" s="39">
        <v>0</v>
      </c>
      <c r="H94" s="39">
        <v>0</v>
      </c>
      <c r="I94" s="24">
        <v>15</v>
      </c>
      <c r="J94" s="17">
        <v>5</v>
      </c>
      <c r="K94" s="24">
        <f t="shared" si="7"/>
        <v>75</v>
      </c>
      <c r="L94" s="18"/>
      <c r="M94" s="55" t="s">
        <v>84</v>
      </c>
    </row>
    <row r="95" spans="1:13" ht="31.2" x14ac:dyDescent="0.3">
      <c r="A95" s="11">
        <v>80</v>
      </c>
      <c r="B95" s="57" t="s">
        <v>127</v>
      </c>
      <c r="C95" s="11" t="s">
        <v>80</v>
      </c>
      <c r="D95" s="23" t="s">
        <v>128</v>
      </c>
      <c r="E95" s="22" t="s">
        <v>216</v>
      </c>
      <c r="F95" s="54">
        <v>4.5</v>
      </c>
      <c r="G95" s="39">
        <v>0</v>
      </c>
      <c r="H95" s="39">
        <v>0</v>
      </c>
      <c r="I95" s="24">
        <v>15</v>
      </c>
      <c r="J95" s="17">
        <v>5</v>
      </c>
      <c r="K95" s="24">
        <f t="shared" si="7"/>
        <v>75</v>
      </c>
      <c r="L95" s="18"/>
      <c r="M95" s="55" t="s">
        <v>84</v>
      </c>
    </row>
    <row r="96" spans="1:13" ht="31.2" x14ac:dyDescent="0.3">
      <c r="A96" s="11">
        <v>81</v>
      </c>
      <c r="B96" s="57" t="s">
        <v>129</v>
      </c>
      <c r="C96" s="11" t="s">
        <v>80</v>
      </c>
      <c r="D96" s="23" t="s">
        <v>128</v>
      </c>
      <c r="E96" s="22" t="s">
        <v>198</v>
      </c>
      <c r="F96" s="54">
        <v>4.5</v>
      </c>
      <c r="G96" s="39">
        <v>0</v>
      </c>
      <c r="H96" s="39">
        <v>0</v>
      </c>
      <c r="I96" s="24">
        <v>15</v>
      </c>
      <c r="J96" s="17">
        <v>5</v>
      </c>
      <c r="K96" s="24">
        <f t="shared" si="7"/>
        <v>75</v>
      </c>
      <c r="L96" s="18"/>
      <c r="M96" s="55" t="s">
        <v>84</v>
      </c>
    </row>
    <row r="97" spans="1:13" ht="31.2" x14ac:dyDescent="0.3">
      <c r="A97" s="11">
        <v>82</v>
      </c>
      <c r="B97" s="57" t="s">
        <v>130</v>
      </c>
      <c r="C97" s="11" t="s">
        <v>80</v>
      </c>
      <c r="D97" s="23" t="s">
        <v>128</v>
      </c>
      <c r="E97" s="22" t="s">
        <v>216</v>
      </c>
      <c r="F97" s="54">
        <v>4.5</v>
      </c>
      <c r="G97" s="39">
        <v>0</v>
      </c>
      <c r="H97" s="39">
        <v>0</v>
      </c>
      <c r="I97" s="24">
        <v>15</v>
      </c>
      <c r="J97" s="17">
        <v>5</v>
      </c>
      <c r="K97" s="24">
        <f t="shared" si="7"/>
        <v>75</v>
      </c>
      <c r="L97" s="18"/>
      <c r="M97" s="55" t="s">
        <v>84</v>
      </c>
    </row>
    <row r="98" spans="1:13" ht="31.2" x14ac:dyDescent="0.3">
      <c r="A98" s="11">
        <v>83</v>
      </c>
      <c r="B98" s="57" t="s">
        <v>131</v>
      </c>
      <c r="C98" s="11" t="s">
        <v>80</v>
      </c>
      <c r="D98" s="23" t="s">
        <v>128</v>
      </c>
      <c r="E98" s="22" t="s">
        <v>198</v>
      </c>
      <c r="F98" s="54">
        <v>4.0999999999999996</v>
      </c>
      <c r="G98" s="39">
        <v>0</v>
      </c>
      <c r="H98" s="39">
        <v>0</v>
      </c>
      <c r="I98" s="24">
        <v>15</v>
      </c>
      <c r="J98" s="17">
        <v>5</v>
      </c>
      <c r="K98" s="24">
        <f t="shared" si="7"/>
        <v>75</v>
      </c>
      <c r="L98" s="18"/>
      <c r="M98" s="55" t="s">
        <v>84</v>
      </c>
    </row>
    <row r="99" spans="1:13" ht="31.2" x14ac:dyDescent="0.3">
      <c r="A99" s="11">
        <v>84</v>
      </c>
      <c r="B99" s="57" t="s">
        <v>132</v>
      </c>
      <c r="C99" s="11" t="s">
        <v>80</v>
      </c>
      <c r="D99" s="23" t="s">
        <v>128</v>
      </c>
      <c r="E99" s="22" t="s">
        <v>22</v>
      </c>
      <c r="F99" s="54">
        <v>4.9000000000000004</v>
      </c>
      <c r="G99" s="39">
        <v>0</v>
      </c>
      <c r="H99" s="39">
        <v>0</v>
      </c>
      <c r="I99" s="24">
        <v>15</v>
      </c>
      <c r="J99" s="17">
        <v>5</v>
      </c>
      <c r="K99" s="24">
        <f t="shared" si="7"/>
        <v>75</v>
      </c>
      <c r="L99" s="18"/>
      <c r="M99" s="55" t="s">
        <v>84</v>
      </c>
    </row>
    <row r="100" spans="1:13" ht="31.2" x14ac:dyDescent="0.3">
      <c r="A100" s="11">
        <v>85</v>
      </c>
      <c r="B100" s="57" t="s">
        <v>133</v>
      </c>
      <c r="C100" s="11" t="s">
        <v>80</v>
      </c>
      <c r="D100" s="23" t="s">
        <v>128</v>
      </c>
      <c r="E100" s="22" t="s">
        <v>208</v>
      </c>
      <c r="F100" s="54">
        <v>4.7</v>
      </c>
      <c r="G100" s="39">
        <v>0</v>
      </c>
      <c r="H100" s="39">
        <v>0</v>
      </c>
      <c r="I100" s="24">
        <v>15</v>
      </c>
      <c r="J100" s="17">
        <v>5</v>
      </c>
      <c r="K100" s="24">
        <f t="shared" si="7"/>
        <v>75</v>
      </c>
      <c r="L100" s="18"/>
      <c r="M100" s="55" t="s">
        <v>84</v>
      </c>
    </row>
    <row r="101" spans="1:13" ht="31.2" x14ac:dyDescent="0.3">
      <c r="A101" s="11">
        <v>86</v>
      </c>
      <c r="B101" s="57" t="s">
        <v>134</v>
      </c>
      <c r="C101" s="11" t="s">
        <v>80</v>
      </c>
      <c r="D101" s="23" t="s">
        <v>135</v>
      </c>
      <c r="E101" s="22" t="s">
        <v>198</v>
      </c>
      <c r="F101" s="54">
        <v>4.5</v>
      </c>
      <c r="G101" s="39">
        <v>0</v>
      </c>
      <c r="H101" s="39">
        <v>0</v>
      </c>
      <c r="I101" s="24">
        <v>15</v>
      </c>
      <c r="J101" s="17">
        <v>5</v>
      </c>
      <c r="K101" s="24">
        <f t="shared" si="7"/>
        <v>75</v>
      </c>
      <c r="L101" s="18"/>
      <c r="M101" s="55" t="s">
        <v>84</v>
      </c>
    </row>
    <row r="102" spans="1:13" ht="31.2" x14ac:dyDescent="0.3">
      <c r="A102" s="11">
        <v>87</v>
      </c>
      <c r="B102" s="57" t="s">
        <v>136</v>
      </c>
      <c r="C102" s="11" t="s">
        <v>80</v>
      </c>
      <c r="D102" s="23" t="s">
        <v>137</v>
      </c>
      <c r="E102" s="22" t="s">
        <v>217</v>
      </c>
      <c r="F102" s="54">
        <v>4.8</v>
      </c>
      <c r="G102" s="39">
        <v>0</v>
      </c>
      <c r="H102" s="39">
        <v>0</v>
      </c>
      <c r="I102" s="24">
        <v>15</v>
      </c>
      <c r="J102" s="17">
        <v>5</v>
      </c>
      <c r="K102" s="24">
        <f t="shared" si="7"/>
        <v>75</v>
      </c>
      <c r="L102" s="18"/>
      <c r="M102" s="55" t="s">
        <v>84</v>
      </c>
    </row>
    <row r="103" spans="1:13" ht="31.2" x14ac:dyDescent="0.3">
      <c r="A103" s="11">
        <v>88</v>
      </c>
      <c r="B103" s="57" t="s">
        <v>138</v>
      </c>
      <c r="C103" s="11" t="s">
        <v>80</v>
      </c>
      <c r="D103" s="23" t="s">
        <v>139</v>
      </c>
      <c r="E103" s="22" t="s">
        <v>217</v>
      </c>
      <c r="F103" s="54">
        <v>4.3</v>
      </c>
      <c r="G103" s="39">
        <v>0</v>
      </c>
      <c r="H103" s="39">
        <v>0</v>
      </c>
      <c r="I103" s="24">
        <v>15</v>
      </c>
      <c r="J103" s="17">
        <v>5</v>
      </c>
      <c r="K103" s="24">
        <f t="shared" si="7"/>
        <v>75</v>
      </c>
      <c r="L103" s="18"/>
      <c r="M103" s="55" t="s">
        <v>84</v>
      </c>
    </row>
    <row r="104" spans="1:13" ht="31.2" x14ac:dyDescent="0.3">
      <c r="A104" s="11">
        <v>89</v>
      </c>
      <c r="B104" s="57" t="s">
        <v>140</v>
      </c>
      <c r="C104" s="11" t="s">
        <v>80</v>
      </c>
      <c r="D104" s="23" t="s">
        <v>139</v>
      </c>
      <c r="E104" s="22" t="s">
        <v>218</v>
      </c>
      <c r="F104" s="54">
        <v>5</v>
      </c>
      <c r="G104" s="39">
        <v>0</v>
      </c>
      <c r="H104" s="39">
        <v>0</v>
      </c>
      <c r="I104" s="24">
        <v>15</v>
      </c>
      <c r="J104" s="17">
        <v>5</v>
      </c>
      <c r="K104" s="24">
        <f t="shared" si="7"/>
        <v>75</v>
      </c>
      <c r="L104" s="18"/>
      <c r="M104" s="55" t="s">
        <v>84</v>
      </c>
    </row>
    <row r="105" spans="1:13" ht="31.2" x14ac:dyDescent="0.3">
      <c r="A105" s="11">
        <v>90</v>
      </c>
      <c r="B105" s="57" t="s">
        <v>141</v>
      </c>
      <c r="C105" s="11" t="s">
        <v>80</v>
      </c>
      <c r="D105" s="23" t="s">
        <v>139</v>
      </c>
      <c r="E105" s="22" t="s">
        <v>198</v>
      </c>
      <c r="F105" s="54">
        <v>4.3</v>
      </c>
      <c r="G105" s="39">
        <v>0</v>
      </c>
      <c r="H105" s="39">
        <v>0</v>
      </c>
      <c r="I105" s="24">
        <v>15</v>
      </c>
      <c r="J105" s="17">
        <v>5</v>
      </c>
      <c r="K105" s="24">
        <f t="shared" si="7"/>
        <v>75</v>
      </c>
      <c r="L105" s="18"/>
      <c r="M105" s="55" t="s">
        <v>84</v>
      </c>
    </row>
    <row r="106" spans="1:13" ht="31.2" x14ac:dyDescent="0.3">
      <c r="A106" s="11">
        <v>91</v>
      </c>
      <c r="B106" s="57" t="s">
        <v>142</v>
      </c>
      <c r="C106" s="11" t="s">
        <v>80</v>
      </c>
      <c r="D106" s="23" t="s">
        <v>139</v>
      </c>
      <c r="E106" s="22" t="s">
        <v>219</v>
      </c>
      <c r="F106" s="54">
        <v>5</v>
      </c>
      <c r="G106" s="39">
        <v>0</v>
      </c>
      <c r="H106" s="39">
        <v>0</v>
      </c>
      <c r="I106" s="24">
        <v>15</v>
      </c>
      <c r="J106" s="17">
        <v>5</v>
      </c>
      <c r="K106" s="24">
        <f t="shared" si="7"/>
        <v>75</v>
      </c>
      <c r="L106" s="18"/>
      <c r="M106" s="55" t="s">
        <v>84</v>
      </c>
    </row>
    <row r="107" spans="1:13" ht="31.2" x14ac:dyDescent="0.3">
      <c r="A107" s="11">
        <v>92</v>
      </c>
      <c r="B107" s="57" t="s">
        <v>143</v>
      </c>
      <c r="C107" s="11" t="s">
        <v>80</v>
      </c>
      <c r="D107" s="23" t="s">
        <v>144</v>
      </c>
      <c r="E107" s="22" t="s">
        <v>198</v>
      </c>
      <c r="F107" s="54">
        <v>4.0999999999999996</v>
      </c>
      <c r="G107" s="39">
        <v>0</v>
      </c>
      <c r="H107" s="39">
        <v>0</v>
      </c>
      <c r="I107" s="24">
        <v>15</v>
      </c>
      <c r="J107" s="17">
        <v>5</v>
      </c>
      <c r="K107" s="24">
        <f t="shared" si="7"/>
        <v>75</v>
      </c>
      <c r="L107" s="18"/>
      <c r="M107" s="55" t="s">
        <v>84</v>
      </c>
    </row>
    <row r="108" spans="1:13" ht="31.2" x14ac:dyDescent="0.3">
      <c r="A108" s="11">
        <v>93</v>
      </c>
      <c r="B108" s="57" t="s">
        <v>145</v>
      </c>
      <c r="C108" s="11" t="s">
        <v>80</v>
      </c>
      <c r="D108" s="23" t="s">
        <v>144</v>
      </c>
      <c r="E108" s="32" t="s">
        <v>83</v>
      </c>
      <c r="F108" s="54">
        <v>4.4000000000000004</v>
      </c>
      <c r="G108" s="39">
        <v>0</v>
      </c>
      <c r="H108" s="39">
        <v>0</v>
      </c>
      <c r="I108" s="24">
        <v>15</v>
      </c>
      <c r="J108" s="17">
        <v>5</v>
      </c>
      <c r="K108" s="24">
        <f t="shared" si="7"/>
        <v>75</v>
      </c>
      <c r="L108" s="18"/>
      <c r="M108" s="55" t="s">
        <v>84</v>
      </c>
    </row>
    <row r="109" spans="1:13" ht="31.2" x14ac:dyDescent="0.3">
      <c r="A109" s="11">
        <v>94</v>
      </c>
      <c r="B109" s="57" t="s">
        <v>146</v>
      </c>
      <c r="C109" s="11" t="s">
        <v>80</v>
      </c>
      <c r="D109" s="23" t="s">
        <v>144</v>
      </c>
      <c r="E109" s="32" t="s">
        <v>83</v>
      </c>
      <c r="F109" s="54">
        <v>5.7</v>
      </c>
      <c r="G109" s="39">
        <v>0</v>
      </c>
      <c r="H109" s="39">
        <v>0</v>
      </c>
      <c r="I109" s="24">
        <v>15</v>
      </c>
      <c r="J109" s="17">
        <v>5</v>
      </c>
      <c r="K109" s="24">
        <f t="shared" ref="K109:K133" si="8">I109*J109</f>
        <v>75</v>
      </c>
      <c r="L109" s="18"/>
      <c r="M109" s="55" t="s">
        <v>84</v>
      </c>
    </row>
    <row r="110" spans="1:13" ht="31.2" x14ac:dyDescent="0.3">
      <c r="A110" s="11">
        <v>95</v>
      </c>
      <c r="B110" s="57" t="s">
        <v>147</v>
      </c>
      <c r="C110" s="11" t="s">
        <v>80</v>
      </c>
      <c r="D110" s="23" t="s">
        <v>144</v>
      </c>
      <c r="E110" s="22" t="s">
        <v>198</v>
      </c>
      <c r="F110" s="54">
        <v>4.5999999999999996</v>
      </c>
      <c r="G110" s="39">
        <v>0</v>
      </c>
      <c r="H110" s="39">
        <v>0</v>
      </c>
      <c r="I110" s="24">
        <v>15</v>
      </c>
      <c r="J110" s="17">
        <v>5</v>
      </c>
      <c r="K110" s="24">
        <f t="shared" si="8"/>
        <v>75</v>
      </c>
      <c r="L110" s="18"/>
      <c r="M110" s="55" t="s">
        <v>84</v>
      </c>
    </row>
    <row r="111" spans="1:13" ht="31.2" x14ac:dyDescent="0.3">
      <c r="A111" s="11">
        <v>96</v>
      </c>
      <c r="B111" s="57" t="s">
        <v>148</v>
      </c>
      <c r="C111" s="11" t="s">
        <v>80</v>
      </c>
      <c r="D111" s="23" t="s">
        <v>149</v>
      </c>
      <c r="E111" s="22" t="s">
        <v>216</v>
      </c>
      <c r="F111" s="54">
        <v>4</v>
      </c>
      <c r="G111" s="39">
        <v>0</v>
      </c>
      <c r="H111" s="39">
        <v>0</v>
      </c>
      <c r="I111" s="24">
        <v>15</v>
      </c>
      <c r="J111" s="17">
        <v>5</v>
      </c>
      <c r="K111" s="24">
        <f t="shared" si="8"/>
        <v>75</v>
      </c>
      <c r="L111" s="18"/>
      <c r="M111" s="55" t="s">
        <v>84</v>
      </c>
    </row>
    <row r="112" spans="1:13" ht="31.2" x14ac:dyDescent="0.3">
      <c r="A112" s="11">
        <v>97</v>
      </c>
      <c r="B112" s="57" t="s">
        <v>150</v>
      </c>
      <c r="C112" s="11" t="s">
        <v>80</v>
      </c>
      <c r="D112" s="23" t="s">
        <v>149</v>
      </c>
      <c r="E112" s="22" t="s">
        <v>198</v>
      </c>
      <c r="F112" s="54">
        <v>5</v>
      </c>
      <c r="G112" s="39">
        <v>0</v>
      </c>
      <c r="H112" s="39">
        <v>0</v>
      </c>
      <c r="I112" s="24">
        <v>15</v>
      </c>
      <c r="J112" s="17">
        <v>5</v>
      </c>
      <c r="K112" s="24">
        <f t="shared" si="8"/>
        <v>75</v>
      </c>
      <c r="L112" s="18"/>
      <c r="M112" s="55" t="s">
        <v>84</v>
      </c>
    </row>
    <row r="113" spans="1:13" ht="31.2" x14ac:dyDescent="0.3">
      <c r="A113" s="11">
        <v>98</v>
      </c>
      <c r="B113" s="57" t="s">
        <v>151</v>
      </c>
      <c r="C113" s="11" t="s">
        <v>80</v>
      </c>
      <c r="D113" s="23" t="s">
        <v>149</v>
      </c>
      <c r="E113" s="22" t="s">
        <v>220</v>
      </c>
      <c r="F113" s="54">
        <v>5.5</v>
      </c>
      <c r="G113" s="39">
        <v>0</v>
      </c>
      <c r="H113" s="39">
        <v>0</v>
      </c>
      <c r="I113" s="24">
        <v>15</v>
      </c>
      <c r="J113" s="17">
        <v>5</v>
      </c>
      <c r="K113" s="24">
        <f t="shared" si="8"/>
        <v>75</v>
      </c>
      <c r="L113" s="18"/>
      <c r="M113" s="55" t="s">
        <v>84</v>
      </c>
    </row>
    <row r="114" spans="1:13" ht="31.2" x14ac:dyDescent="0.3">
      <c r="A114" s="11">
        <v>99</v>
      </c>
      <c r="B114" s="57" t="s">
        <v>152</v>
      </c>
      <c r="C114" s="11" t="s">
        <v>80</v>
      </c>
      <c r="D114" s="23" t="s">
        <v>149</v>
      </c>
      <c r="E114" s="22" t="s">
        <v>198</v>
      </c>
      <c r="F114" s="54">
        <v>4.5</v>
      </c>
      <c r="G114" s="39">
        <v>0</v>
      </c>
      <c r="H114" s="39">
        <v>0</v>
      </c>
      <c r="I114" s="24">
        <v>15</v>
      </c>
      <c r="J114" s="17">
        <v>5</v>
      </c>
      <c r="K114" s="24">
        <f t="shared" si="8"/>
        <v>75</v>
      </c>
      <c r="L114" s="18"/>
      <c r="M114" s="55" t="s">
        <v>84</v>
      </c>
    </row>
    <row r="115" spans="1:13" ht="31.2" x14ac:dyDescent="0.3">
      <c r="A115" s="11">
        <v>100</v>
      </c>
      <c r="B115" s="57" t="s">
        <v>153</v>
      </c>
      <c r="C115" s="11" t="s">
        <v>80</v>
      </c>
      <c r="D115" s="23" t="s">
        <v>149</v>
      </c>
      <c r="E115" s="22" t="s">
        <v>216</v>
      </c>
      <c r="F115" s="54">
        <v>7</v>
      </c>
      <c r="G115" s="39">
        <v>0</v>
      </c>
      <c r="H115" s="39">
        <v>0</v>
      </c>
      <c r="I115" s="24">
        <v>15</v>
      </c>
      <c r="J115" s="17">
        <v>5</v>
      </c>
      <c r="K115" s="24">
        <f t="shared" si="8"/>
        <v>75</v>
      </c>
      <c r="L115" s="18"/>
      <c r="M115" s="55" t="s">
        <v>84</v>
      </c>
    </row>
    <row r="116" spans="1:13" ht="31.2" x14ac:dyDescent="0.3">
      <c r="A116" s="11">
        <v>101</v>
      </c>
      <c r="B116" s="57" t="s">
        <v>154</v>
      </c>
      <c r="C116" s="11" t="s">
        <v>80</v>
      </c>
      <c r="D116" s="23" t="s">
        <v>149</v>
      </c>
      <c r="E116" s="22" t="s">
        <v>198</v>
      </c>
      <c r="F116" s="54">
        <v>4.9000000000000004</v>
      </c>
      <c r="G116" s="39">
        <v>0</v>
      </c>
      <c r="H116" s="39">
        <v>0</v>
      </c>
      <c r="I116" s="24">
        <v>15</v>
      </c>
      <c r="J116" s="17">
        <v>5</v>
      </c>
      <c r="K116" s="24">
        <f t="shared" si="8"/>
        <v>75</v>
      </c>
      <c r="L116" s="18"/>
      <c r="M116" s="55" t="s">
        <v>84</v>
      </c>
    </row>
    <row r="117" spans="1:13" ht="31.2" x14ac:dyDescent="0.3">
      <c r="A117" s="11">
        <v>102</v>
      </c>
      <c r="B117" s="57" t="s">
        <v>155</v>
      </c>
      <c r="C117" s="11" t="s">
        <v>80</v>
      </c>
      <c r="D117" s="23" t="s">
        <v>149</v>
      </c>
      <c r="E117" s="32" t="s">
        <v>83</v>
      </c>
      <c r="F117" s="54">
        <v>4</v>
      </c>
      <c r="G117" s="39">
        <v>0</v>
      </c>
      <c r="H117" s="39">
        <v>0</v>
      </c>
      <c r="I117" s="24">
        <v>15</v>
      </c>
      <c r="J117" s="17">
        <v>5</v>
      </c>
      <c r="K117" s="24">
        <f t="shared" si="8"/>
        <v>75</v>
      </c>
      <c r="L117" s="18"/>
      <c r="M117" s="55" t="s">
        <v>84</v>
      </c>
    </row>
    <row r="118" spans="1:13" ht="31.2" x14ac:dyDescent="0.3">
      <c r="A118" s="11">
        <v>103</v>
      </c>
      <c r="B118" s="57" t="s">
        <v>156</v>
      </c>
      <c r="C118" s="11" t="s">
        <v>80</v>
      </c>
      <c r="D118" s="23" t="s">
        <v>149</v>
      </c>
      <c r="E118" s="22" t="s">
        <v>221</v>
      </c>
      <c r="F118" s="54">
        <v>4.5</v>
      </c>
      <c r="G118" s="39">
        <v>0</v>
      </c>
      <c r="H118" s="39">
        <v>0</v>
      </c>
      <c r="I118" s="24">
        <v>15</v>
      </c>
      <c r="J118" s="17">
        <v>5</v>
      </c>
      <c r="K118" s="24">
        <f t="shared" si="8"/>
        <v>75</v>
      </c>
      <c r="L118" s="18"/>
      <c r="M118" s="55" t="s">
        <v>84</v>
      </c>
    </row>
    <row r="119" spans="1:13" ht="31.2" x14ac:dyDescent="0.3">
      <c r="A119" s="11">
        <v>104</v>
      </c>
      <c r="B119" s="57" t="s">
        <v>157</v>
      </c>
      <c r="C119" s="11" t="s">
        <v>80</v>
      </c>
      <c r="D119" s="23" t="s">
        <v>149</v>
      </c>
      <c r="E119" s="22" t="s">
        <v>222</v>
      </c>
      <c r="F119" s="54">
        <v>4</v>
      </c>
      <c r="G119" s="39">
        <v>0</v>
      </c>
      <c r="H119" s="39">
        <v>0</v>
      </c>
      <c r="I119" s="24">
        <v>15</v>
      </c>
      <c r="J119" s="17">
        <v>5</v>
      </c>
      <c r="K119" s="24">
        <f t="shared" si="8"/>
        <v>75</v>
      </c>
      <c r="L119" s="18"/>
      <c r="M119" s="55" t="s">
        <v>84</v>
      </c>
    </row>
    <row r="120" spans="1:13" ht="31.2" x14ac:dyDescent="0.3">
      <c r="A120" s="11">
        <v>105</v>
      </c>
      <c r="B120" s="57" t="s">
        <v>158</v>
      </c>
      <c r="C120" s="11" t="s">
        <v>172</v>
      </c>
      <c r="D120" s="23" t="s">
        <v>149</v>
      </c>
      <c r="E120" s="32" t="s">
        <v>83</v>
      </c>
      <c r="F120" s="54">
        <v>4.0999999999999996</v>
      </c>
      <c r="G120" s="39">
        <v>0</v>
      </c>
      <c r="H120" s="39">
        <v>0</v>
      </c>
      <c r="I120" s="24">
        <v>15</v>
      </c>
      <c r="J120" s="17">
        <v>5</v>
      </c>
      <c r="K120" s="24">
        <f t="shared" si="8"/>
        <v>75</v>
      </c>
      <c r="L120" s="18"/>
      <c r="M120" s="55" t="s">
        <v>84</v>
      </c>
    </row>
    <row r="121" spans="1:13" ht="31.2" x14ac:dyDescent="0.3">
      <c r="A121" s="11">
        <v>106</v>
      </c>
      <c r="B121" s="57" t="s">
        <v>159</v>
      </c>
      <c r="C121" s="11" t="s">
        <v>172</v>
      </c>
      <c r="D121" s="23" t="s">
        <v>149</v>
      </c>
      <c r="E121" s="32" t="s">
        <v>223</v>
      </c>
      <c r="F121" s="54">
        <v>4.0999999999999996</v>
      </c>
      <c r="G121" s="39">
        <v>0</v>
      </c>
      <c r="H121" s="39">
        <v>0</v>
      </c>
      <c r="I121" s="24">
        <v>15</v>
      </c>
      <c r="J121" s="17">
        <v>5</v>
      </c>
      <c r="K121" s="24">
        <f t="shared" si="8"/>
        <v>75</v>
      </c>
      <c r="L121" s="18"/>
      <c r="M121" s="55" t="s">
        <v>84</v>
      </c>
    </row>
    <row r="122" spans="1:13" ht="31.2" x14ac:dyDescent="0.3">
      <c r="A122" s="11">
        <v>107</v>
      </c>
      <c r="B122" s="57" t="s">
        <v>160</v>
      </c>
      <c r="C122" s="11" t="s">
        <v>172</v>
      </c>
      <c r="D122" s="23" t="s">
        <v>161</v>
      </c>
      <c r="E122" s="22" t="s">
        <v>216</v>
      </c>
      <c r="F122" s="54">
        <v>4.5</v>
      </c>
      <c r="G122" s="39">
        <v>0</v>
      </c>
      <c r="H122" s="39">
        <v>0</v>
      </c>
      <c r="I122" s="24">
        <v>15</v>
      </c>
      <c r="J122" s="17">
        <v>5</v>
      </c>
      <c r="K122" s="24">
        <f t="shared" si="8"/>
        <v>75</v>
      </c>
      <c r="L122" s="18"/>
      <c r="M122" s="55" t="s">
        <v>84</v>
      </c>
    </row>
    <row r="123" spans="1:13" ht="31.2" x14ac:dyDescent="0.3">
      <c r="A123" s="11">
        <v>108</v>
      </c>
      <c r="B123" s="57" t="s">
        <v>162</v>
      </c>
      <c r="C123" s="11" t="s">
        <v>172</v>
      </c>
      <c r="D123" s="23" t="s">
        <v>161</v>
      </c>
      <c r="E123" s="32" t="s">
        <v>83</v>
      </c>
      <c r="F123" s="54">
        <v>4.3</v>
      </c>
      <c r="G123" s="39">
        <v>0</v>
      </c>
      <c r="H123" s="39">
        <v>0</v>
      </c>
      <c r="I123" s="24">
        <v>15</v>
      </c>
      <c r="J123" s="17">
        <v>5</v>
      </c>
      <c r="K123" s="24">
        <f t="shared" si="8"/>
        <v>75</v>
      </c>
      <c r="L123" s="18"/>
      <c r="M123" s="55" t="s">
        <v>84</v>
      </c>
    </row>
    <row r="124" spans="1:13" ht="31.2" x14ac:dyDescent="0.3">
      <c r="A124" s="11">
        <v>109</v>
      </c>
      <c r="B124" s="57" t="s">
        <v>163</v>
      </c>
      <c r="C124" s="11" t="s">
        <v>172</v>
      </c>
      <c r="D124" s="23" t="s">
        <v>161</v>
      </c>
      <c r="E124" s="22" t="s">
        <v>224</v>
      </c>
      <c r="F124" s="54">
        <v>5.5</v>
      </c>
      <c r="G124" s="39">
        <v>0</v>
      </c>
      <c r="H124" s="39">
        <v>0</v>
      </c>
      <c r="I124" s="24">
        <v>15</v>
      </c>
      <c r="J124" s="17">
        <v>5</v>
      </c>
      <c r="K124" s="24">
        <f t="shared" si="8"/>
        <v>75</v>
      </c>
      <c r="L124" s="18"/>
      <c r="M124" s="55" t="s">
        <v>84</v>
      </c>
    </row>
    <row r="125" spans="1:13" ht="31.2" x14ac:dyDescent="0.3">
      <c r="A125" s="11">
        <v>110</v>
      </c>
      <c r="B125" s="57" t="s">
        <v>164</v>
      </c>
      <c r="C125" s="11" t="s">
        <v>172</v>
      </c>
      <c r="D125" s="23" t="s">
        <v>165</v>
      </c>
      <c r="E125" s="32" t="s">
        <v>83</v>
      </c>
      <c r="F125" s="54">
        <v>4.2</v>
      </c>
      <c r="G125" s="39">
        <v>0</v>
      </c>
      <c r="H125" s="39">
        <v>0</v>
      </c>
      <c r="I125" s="24">
        <v>15</v>
      </c>
      <c r="J125" s="17">
        <v>5</v>
      </c>
      <c r="K125" s="24">
        <f t="shared" si="8"/>
        <v>75</v>
      </c>
      <c r="L125" s="18"/>
      <c r="M125" s="55" t="s">
        <v>84</v>
      </c>
    </row>
    <row r="126" spans="1:13" ht="31.2" x14ac:dyDescent="0.3">
      <c r="A126" s="11">
        <v>111</v>
      </c>
      <c r="B126" s="57" t="s">
        <v>166</v>
      </c>
      <c r="C126" s="11" t="s">
        <v>172</v>
      </c>
      <c r="D126" s="23" t="s">
        <v>165</v>
      </c>
      <c r="E126" s="22" t="s">
        <v>198</v>
      </c>
      <c r="F126" s="54">
        <v>4.3</v>
      </c>
      <c r="G126" s="39">
        <v>0</v>
      </c>
      <c r="H126" s="39">
        <v>0</v>
      </c>
      <c r="I126" s="24">
        <v>15</v>
      </c>
      <c r="J126" s="17">
        <v>5</v>
      </c>
      <c r="K126" s="24">
        <f t="shared" si="8"/>
        <v>75</v>
      </c>
      <c r="L126" s="18"/>
      <c r="M126" s="55" t="s">
        <v>84</v>
      </c>
    </row>
    <row r="127" spans="1:13" ht="31.2" x14ac:dyDescent="0.3">
      <c r="A127" s="11">
        <v>112</v>
      </c>
      <c r="B127" s="57" t="s">
        <v>167</v>
      </c>
      <c r="C127" s="11" t="s">
        <v>172</v>
      </c>
      <c r="D127" s="23" t="s">
        <v>165</v>
      </c>
      <c r="E127" s="22" t="s">
        <v>198</v>
      </c>
      <c r="F127" s="54">
        <v>4.5</v>
      </c>
      <c r="G127" s="39">
        <v>0</v>
      </c>
      <c r="H127" s="39">
        <v>0</v>
      </c>
      <c r="I127" s="24">
        <v>15</v>
      </c>
      <c r="J127" s="17">
        <v>5</v>
      </c>
      <c r="K127" s="24">
        <f t="shared" si="8"/>
        <v>75</v>
      </c>
      <c r="L127" s="18"/>
      <c r="M127" s="55" t="s">
        <v>84</v>
      </c>
    </row>
    <row r="128" spans="1:13" ht="31.2" x14ac:dyDescent="0.3">
      <c r="A128" s="11">
        <v>113</v>
      </c>
      <c r="B128" s="57" t="s">
        <v>168</v>
      </c>
      <c r="C128" s="11" t="s">
        <v>172</v>
      </c>
      <c r="D128" s="23" t="s">
        <v>165</v>
      </c>
      <c r="E128" s="22" t="s">
        <v>87</v>
      </c>
      <c r="F128" s="54">
        <v>4.9000000000000004</v>
      </c>
      <c r="G128" s="39">
        <v>0</v>
      </c>
      <c r="H128" s="39">
        <v>0</v>
      </c>
      <c r="I128" s="24">
        <v>15</v>
      </c>
      <c r="J128" s="17">
        <v>5</v>
      </c>
      <c r="K128" s="24">
        <f t="shared" si="8"/>
        <v>75</v>
      </c>
      <c r="L128" s="18"/>
      <c r="M128" s="55" t="s">
        <v>84</v>
      </c>
    </row>
    <row r="129" spans="1:13" ht="31.2" x14ac:dyDescent="0.3">
      <c r="A129" s="11">
        <v>114</v>
      </c>
      <c r="B129" s="57" t="s">
        <v>169</v>
      </c>
      <c r="C129" s="11" t="s">
        <v>172</v>
      </c>
      <c r="D129" s="23" t="s">
        <v>231</v>
      </c>
      <c r="E129" s="22" t="s">
        <v>225</v>
      </c>
      <c r="F129" s="54">
        <v>4.3</v>
      </c>
      <c r="G129" s="39">
        <v>0</v>
      </c>
      <c r="H129" s="39">
        <v>0</v>
      </c>
      <c r="I129" s="24">
        <v>15</v>
      </c>
      <c r="J129" s="17">
        <v>5</v>
      </c>
      <c r="K129" s="24">
        <f t="shared" si="8"/>
        <v>75</v>
      </c>
      <c r="L129" s="18"/>
      <c r="M129" s="55" t="s">
        <v>84</v>
      </c>
    </row>
    <row r="130" spans="1:13" ht="31.2" x14ac:dyDescent="0.3">
      <c r="A130" s="11">
        <v>115</v>
      </c>
      <c r="B130" s="57" t="s">
        <v>170</v>
      </c>
      <c r="C130" s="11" t="s">
        <v>172</v>
      </c>
      <c r="D130" s="23" t="s">
        <v>231</v>
      </c>
      <c r="E130" s="32" t="s">
        <v>83</v>
      </c>
      <c r="F130" s="54">
        <v>4</v>
      </c>
      <c r="G130" s="39">
        <v>0</v>
      </c>
      <c r="H130" s="39">
        <v>0</v>
      </c>
      <c r="I130" s="24">
        <v>15</v>
      </c>
      <c r="J130" s="17">
        <v>5</v>
      </c>
      <c r="K130" s="24">
        <f t="shared" si="8"/>
        <v>75</v>
      </c>
      <c r="L130" s="18"/>
      <c r="M130" s="55" t="s">
        <v>84</v>
      </c>
    </row>
    <row r="131" spans="1:13" x14ac:dyDescent="0.3">
      <c r="A131" s="4"/>
      <c r="B131" s="35" t="s">
        <v>190</v>
      </c>
      <c r="C131" s="34"/>
      <c r="D131" s="52"/>
      <c r="E131" s="58"/>
      <c r="F131" s="59"/>
      <c r="G131" s="39"/>
      <c r="H131" s="39"/>
      <c r="I131" s="30"/>
      <c r="J131" s="17"/>
      <c r="K131" s="30">
        <f>SUM(K132:K133)</f>
        <v>150</v>
      </c>
      <c r="L131" s="26"/>
      <c r="M131" s="52"/>
    </row>
    <row r="132" spans="1:13" ht="31.2" x14ac:dyDescent="0.3">
      <c r="A132" s="11">
        <v>116</v>
      </c>
      <c r="B132" s="12" t="s">
        <v>191</v>
      </c>
      <c r="C132" s="11" t="s">
        <v>190</v>
      </c>
      <c r="D132" s="52" t="s">
        <v>192</v>
      </c>
      <c r="E132" s="58" t="s">
        <v>36</v>
      </c>
      <c r="F132" s="59">
        <v>7</v>
      </c>
      <c r="G132" s="39">
        <v>0</v>
      </c>
      <c r="H132" s="39">
        <v>0</v>
      </c>
      <c r="I132" s="24">
        <v>15</v>
      </c>
      <c r="J132" s="17">
        <v>5</v>
      </c>
      <c r="K132" s="24">
        <f t="shared" si="8"/>
        <v>75</v>
      </c>
      <c r="L132" s="18"/>
      <c r="M132" s="55" t="s">
        <v>84</v>
      </c>
    </row>
    <row r="133" spans="1:13" ht="31.2" x14ac:dyDescent="0.3">
      <c r="A133" s="11">
        <v>117</v>
      </c>
      <c r="B133" s="12" t="s">
        <v>193</v>
      </c>
      <c r="C133" s="11" t="s">
        <v>190</v>
      </c>
      <c r="D133" s="52" t="s">
        <v>194</v>
      </c>
      <c r="E133" s="58" t="s">
        <v>226</v>
      </c>
      <c r="F133" s="59">
        <v>7</v>
      </c>
      <c r="G133" s="39">
        <v>0</v>
      </c>
      <c r="H133" s="39">
        <v>0</v>
      </c>
      <c r="I133" s="24">
        <v>15</v>
      </c>
      <c r="J133" s="17">
        <v>5</v>
      </c>
      <c r="K133" s="24">
        <f t="shared" si="8"/>
        <v>75</v>
      </c>
      <c r="L133" s="18"/>
      <c r="M133" s="55" t="s">
        <v>84</v>
      </c>
    </row>
    <row r="134" spans="1:13" ht="30" customHeight="1" x14ac:dyDescent="0.3">
      <c r="A134" s="34"/>
      <c r="B134" s="65" t="s">
        <v>195</v>
      </c>
      <c r="C134" s="65"/>
      <c r="D134" s="65"/>
      <c r="E134" s="65"/>
      <c r="F134" s="65"/>
      <c r="G134" s="65"/>
      <c r="H134" s="65"/>
      <c r="I134" s="65"/>
      <c r="J134" s="65"/>
      <c r="K134" s="60">
        <f>K7+K43+K47</f>
        <v>8775</v>
      </c>
      <c r="L134" s="60">
        <f>L7+L43+L47</f>
        <v>187200000</v>
      </c>
      <c r="M134" s="13"/>
    </row>
    <row r="137" spans="1:13" x14ac:dyDescent="0.3">
      <c r="L137" s="63"/>
    </row>
    <row r="138" spans="1:13" x14ac:dyDescent="0.3">
      <c r="L138" s="63"/>
    </row>
    <row r="140" spans="1:13" x14ac:dyDescent="0.3">
      <c r="K140" s="64"/>
      <c r="L140" s="63"/>
    </row>
    <row r="141" spans="1:13" x14ac:dyDescent="0.3">
      <c r="L141" s="63"/>
    </row>
  </sheetData>
  <mergeCells count="5">
    <mergeCell ref="B134:J134"/>
    <mergeCell ref="A2:M2"/>
    <mergeCell ref="A3:M3"/>
    <mergeCell ref="A4:E4"/>
    <mergeCell ref="B5:L5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HOP</vt:lpstr>
      <vt:lpstr>'TONG HOP'!Print_Titles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DPVL</dc:creator>
  <cp:lastModifiedBy>HP</cp:lastModifiedBy>
  <cp:lastPrinted>2025-02-18T02:02:28Z</cp:lastPrinted>
  <dcterms:created xsi:type="dcterms:W3CDTF">2024-10-01T07:59:21Z</dcterms:created>
  <dcterms:modified xsi:type="dcterms:W3CDTF">2025-02-20T00:34:42Z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a5414c67164743dba2b50dbf65fd40a0.psdsxs" Id="R81a0a1d9e30a48fa" /></Relationships>
</file>