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7712a1dfcbe84b8a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8616"/>
  </bookViews>
  <sheets>
    <sheet name="DCQH30_TamBinh" sheetId="1" r:id="rId1"/>
  </sheets>
  <definedNames>
    <definedName name="_Fill" localSheetId="0" hidden="1">#REF!</definedName>
    <definedName name="_Fill" hidden="1">#REF!</definedName>
    <definedName name="_xlnm._FilterDatabase" localSheetId="0" hidden="1">DCQH30_TamBinh!$A$5:$AD$42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ád" hidden="1">{"Offgrid",#N/A,FALSE,"OFFGRID";"Region",#N/A,FALSE,"REGION";"Offgrid -2",#N/A,FALSE,"OFFGRID";"WTP",#N/A,FALSE,"WTP";"WTP -2",#N/A,FALSE,"WTP";"Project",#N/A,FALSE,"PROJECT";"Summary -2",#N/A,FALSE,"SUMMARY"}</definedName>
    <definedName name="àdsầ" hidden="1">{#N/A,#N/A,FALSE,"Chi tiÆt"}</definedName>
    <definedName name="_xlnm.Auto_Close" hidden="1">#REF!</definedName>
    <definedName name="_xlnm.Auto_Open" hidden="1">#REF!</definedName>
    <definedName name="Bgiang" hidden="1">{"'Sheet1'!$L$16"}</definedName>
    <definedName name="dmvm" localSheetId="0" hidden="1">{"'Sheet1'!$L$16"}</definedName>
    <definedName name="dmvm" hidden="1">{"'Sheet1'!$L$16"}</definedName>
    <definedName name="dưe" hidden="1">{"Offgrid",#N/A,FALSE,"OFFGRID";"Region",#N/A,FALSE,"REGION";"Offgrid -2",#N/A,FALSE,"OFFGRID";"WTP",#N/A,FALSE,"WTP";"WTP -2",#N/A,FALSE,"WTP";"Project",#N/A,FALSE,"PROJECT";"Summary -2",#N/A,FALSE,"SUMMARY"}</definedName>
    <definedName name="ewqrư" hidden="1">{"'Sheet1'!$L$16"}</definedName>
    <definedName name="fad" hidden="1">{"'Sheet1'!$L$16"}</definedName>
    <definedName name="fád" hidden="1">{"'Sheet1'!$L$16"}</definedName>
    <definedName name="fdá" hidden="1">{"'Sheet1'!$L$16"}</definedName>
    <definedName name="fdáa" hidden="1">{"Offgrid",#N/A,FALSE,"OFFGRID";"Region",#N/A,FALSE,"REGION";"Offgrid -2",#N/A,FALSE,"OFFGRID";"WTP",#N/A,FALSE,"WTP";"WTP -2",#N/A,FALSE,"WTP";"Project",#N/A,FALSE,"PROJECT";"Summary -2",#N/A,FALSE,"SUMMARY"}</definedName>
    <definedName name="fff" hidden="1">{"'Sheet1'!$L$16"}</definedName>
    <definedName name="g" hidden="1">{"'Sheet1'!$L$16"}</definedName>
    <definedName name="ghjgh" hidden="1">{#N/A,#N/A,FALSE,"Chi tiÆt"}</definedName>
    <definedName name="ghjghj" hidden="1">{"Offgrid",#N/A,FALSE,"OFFGRID";"Region",#N/A,FALSE,"REGION";"Offgrid -2",#N/A,FALSE,"OFFGRID";"WTP",#N/A,FALSE,"WTP";"WTP -2",#N/A,FALSE,"WTP";"Project",#N/A,FALSE,"PROJECT";"Summary -2",#N/A,FALSE,"SUMMARY"}</definedName>
    <definedName name="gjghj" hidden="1">{"Offgrid",#N/A,FALSE,"OFFGRID";"Region",#N/A,FALSE,"REGION";"Offgrid -2",#N/A,FALSE,"OFFGRID";"WTP",#N/A,FALSE,"WTP";"WTP -2",#N/A,FALSE,"WTP";"Project",#N/A,FALSE,"PROJECT";"Summary -2",#N/A,FALSE,"SUMMARY"}</definedName>
    <definedName name="h" localSheetId="0" hidden="1">{"'Sheet1'!$L$16"}</definedName>
    <definedName name="h" hidden="1">{"'Sheet1'!$L$16"}</definedName>
    <definedName name="hiep" localSheetId="0" hidden="1">{"'Sheet1'!$L$16"}</definedName>
    <definedName name="hiep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Title" hidden="1">"00Q3961-SUM"</definedName>
    <definedName name="huy" hidden="1">{"'Sheet1'!$L$16"}</definedName>
    <definedName name="_xlnm.Print_Area" localSheetId="0">DCQH30_TamBinh!$A$1:$H$42</definedName>
    <definedName name="_xlnm.Print_Titles" localSheetId="0">DCQH30_TamBinh!$4:$5</definedName>
    <definedName name="qu" hidden="1">{0}</definedName>
    <definedName name="qửqew" hidden="1">{"Offgrid",#N/A,FALSE,"OFFGRID";"Region",#N/A,FALSE,"REGION";"Offgrid -2",#N/A,FALSE,"OFFGRID";"WTP",#N/A,FALSE,"WTP";"WTP -2",#N/A,FALSE,"WTP";"Project",#N/A,FALSE,"PROJECT";"Summary -2",#N/A,FALSE,"SUMMARY"}</definedName>
    <definedName name="qưqr" hidden="1">{"'Sheet1'!$L$16"}</definedName>
    <definedName name="vinh" hidden="1">{"'Sheet1'!$L$16"}</definedName>
    <definedName name="VUNGTB" hidden="1">{"'Sheet1'!$L$16"}</definedName>
    <definedName name="wf" hidden="1">{0,0,0,0;0,0,0,0;0,0,5.16217135173671E-306,0;0,0,0,0;0,0,0,0;0,#NULL!,0,0;0,0,0,0}</definedName>
    <definedName name="wrn.chi._.tiÆt." hidden="1">{#N/A,#N/A,FALSE,"Chi tiÆt"}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x" hidden="1">{0,0,0,0;0,0,0,0;0,0,0,0;0,#NULL!,0,0;0,0,0,0;0,0,0,0;0,0,0,0}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7" i="1"/>
  <c r="F9" i="1"/>
  <c r="F11" i="1"/>
  <c r="F18" i="1"/>
  <c r="F21" i="1"/>
  <c r="F23" i="1"/>
  <c r="F26" i="1"/>
  <c r="C26" i="1"/>
  <c r="C35" i="1"/>
  <c r="F35" i="1"/>
  <c r="F37" i="1"/>
  <c r="C37" i="1"/>
  <c r="F39" i="1"/>
  <c r="C39" i="1"/>
  <c r="A10" i="1"/>
  <c r="A12" i="1" s="1"/>
  <c r="A13" i="1" s="1"/>
  <c r="A14" i="1" s="1"/>
  <c r="A15" i="1" s="1"/>
  <c r="A17" i="1" s="1"/>
  <c r="A19" i="1" s="1"/>
  <c r="A20" i="1" s="1"/>
  <c r="A22" i="1" s="1"/>
  <c r="A24" i="1" s="1"/>
  <c r="A27" i="1" s="1"/>
  <c r="A28" i="1" s="1"/>
  <c r="A29" i="1" s="1"/>
  <c r="A30" i="1" s="1"/>
  <c r="A31" i="1" s="1"/>
  <c r="A32" i="1" s="1"/>
  <c r="A33" i="1" s="1"/>
  <c r="A34" i="1" s="1"/>
  <c r="A36" i="1" s="1"/>
  <c r="A38" i="1" s="1"/>
  <c r="A40" i="1" s="1"/>
  <c r="A41" i="1" s="1"/>
  <c r="A42" i="1" s="1"/>
  <c r="C25" i="1" l="1"/>
  <c r="F25" i="1"/>
  <c r="F6" i="1"/>
</calcChain>
</file>

<file path=xl/sharedStrings.xml><?xml version="1.0" encoding="utf-8"?>
<sst xmlns="http://schemas.openxmlformats.org/spreadsheetml/2006/main" count="115" uniqueCount="81">
  <si>
    <t xml:space="preserve">STT </t>
  </si>
  <si>
    <t>Tên công trình, dự án</t>
  </si>
  <si>
    <t>Diện tích (ha)</t>
  </si>
  <si>
    <t>I</t>
  </si>
  <si>
    <t>Công trình, dự án bổ sung mới</t>
  </si>
  <si>
    <t>II</t>
  </si>
  <si>
    <t>Công trình, dự án có điều chỉnh so với quy hoạch được phê duyệt</t>
  </si>
  <si>
    <t>II.1</t>
  </si>
  <si>
    <t>II.2</t>
  </si>
  <si>
    <t>Công trình, dự án giao thông</t>
  </si>
  <si>
    <t>II.3</t>
  </si>
  <si>
    <t>Sau khi Điều chỉnh quy hoạch sử dụng đất đến năm 2030</t>
  </si>
  <si>
    <t>Ghi chú</t>
  </si>
  <si>
    <t>Công trình, dự án xây dựng cơ sở giáo dục, đào tạo</t>
  </si>
  <si>
    <t>Địa điểm
(xã, thị trấn)</t>
  </si>
  <si>
    <t>Theo quy hoạch sử dụng đất đến năm 2030 được UBND tỉnh phê duyệt (Quyết định số 2438/QĐ-UBND ngày 24/11/2022)</t>
  </si>
  <si>
    <t>I.1</t>
  </si>
  <si>
    <t>10 tuyến đường giao thông nông thôn trên địa bàn huyện</t>
  </si>
  <si>
    <t>Huyện Tam Bình</t>
  </si>
  <si>
    <t>I.2</t>
  </si>
  <si>
    <t>Công trình, dự án năng lượng, chiếu sáng công cộng</t>
  </si>
  <si>
    <t>Đường dây 110kV Phước Hòa  Bình Minh</t>
  </si>
  <si>
    <t>Xã Song Phú</t>
  </si>
  <si>
    <t>I.3</t>
  </si>
  <si>
    <t>Công trình, dự án xây dựng cơ sở văn hóa</t>
  </si>
  <si>
    <t xml:space="preserve">Bia kỷ niệm trường Thiếu Sinh Quân tỉnh Vĩnh Long </t>
  </si>
  <si>
    <t>Xã Bình Ninh</t>
  </si>
  <si>
    <t>Nhà trưng bày truyền thống của dân tộc Khơme và nhà văn hóa cộng đồng xã Loan Mỹ</t>
  </si>
  <si>
    <t>Xã Loan Mỹ</t>
  </si>
  <si>
    <t>Nhà văn hóa - Khu thể thao ấp Thạnh An</t>
  </si>
  <si>
    <t>Xã Hòa Thạnh</t>
  </si>
  <si>
    <t>Nhà văn hóa – khu thể thao ấp 3B</t>
  </si>
  <si>
    <t>Xã Phú Lộc</t>
  </si>
  <si>
    <t>I.4</t>
  </si>
  <si>
    <t>Công trình, dự án xây dựng cơ sở xã hội</t>
  </si>
  <si>
    <t>Mở rộng cơ sở cai nghiện ma túy giai đoạn 2</t>
  </si>
  <si>
    <t>Thị trấn Tam Bình (Tường Lộc cũ)</t>
  </si>
  <si>
    <t>I.5</t>
  </si>
  <si>
    <t>Trường tiểu học Hòa Thạnh (điểm phụ)</t>
  </si>
  <si>
    <t>Xây dựng trường Mầm non Hướng Dương (điểm ấp Bình Hòa)</t>
  </si>
  <si>
    <t>I.6</t>
  </si>
  <si>
    <t>Công trình, dự án ở tại đô thị</t>
  </si>
  <si>
    <t xml:space="preserve">Khu Tái định cư di dân vùng sạt lở huyện Tam Bình </t>
  </si>
  <si>
    <t>Thị trấn Tam Bình (Tường Lộc)</t>
  </si>
  <si>
    <t>I.7</t>
  </si>
  <si>
    <t>Công trình, dự án cơ sở tôn giáo</t>
  </si>
  <si>
    <t>Chùa Phước Linh</t>
  </si>
  <si>
    <t>Công trình, dự án công trình giao thông</t>
  </si>
  <si>
    <t>Cầu Tam Bình và đường nối từ đường tỉnh 905 đến đường tỉnh 901 (đường tỉnh 905 nối dài, đoạn km15+300 - km22-061)</t>
  </si>
  <si>
    <t>Thị trấn Tam Bình, Tường Lộc</t>
  </si>
  <si>
    <t>Cầu Tam Bình và đường kết nối từ đường tỉnh 905 đến đường tỉnh 901 (đường tỉnh 905 nối dài, đoạn km15+300 - km22+061)</t>
  </si>
  <si>
    <t>Thị trấn Tam Bình, (Tường Lộc cũ)</t>
  </si>
  <si>
    <t>Trạm 110kV Tam Bình và đường dây đấu nối</t>
  </si>
  <si>
    <t>Xã Hòa Lộc, Hòa Hiệp</t>
  </si>
  <si>
    <t>Đường dây 110kV xuất tuyến trạm 220kV Vĩnh Long 3 (transit vào đường dây 110kV Vĩnh Long - rẽ Tam Bình - Vũng Liêm)</t>
  </si>
  <si>
    <t>Xã Hòa Thạnh, Hòa Hiệp</t>
  </si>
  <si>
    <t>Công trình, dự án an ninh</t>
  </si>
  <si>
    <t>Trụ sở Công an xã Hậu Lộc</t>
  </si>
  <si>
    <t>Xã Hậu Lộc</t>
  </si>
  <si>
    <t>Trụ sở Công an xã Mỹ Lộc</t>
  </si>
  <si>
    <t>Xã Mỹ Lộc</t>
  </si>
  <si>
    <t>Trụ sở Công an xã Phú Lộc</t>
  </si>
  <si>
    <t>Trụ sở Công an xã Hòa Lộc</t>
  </si>
  <si>
    <t>Xã Hòa Lộc</t>
  </si>
  <si>
    <t>Trụ sở Công an xã Mỹ Thạnh Trung</t>
  </si>
  <si>
    <t>Xã Mỹ Thạnh Trung</t>
  </si>
  <si>
    <t>Trụ sở Công an xã Bình Ninh</t>
  </si>
  <si>
    <t>Trụ sở Công an xã Ngãi Tứ</t>
  </si>
  <si>
    <t>Xã Ngãi Tứ</t>
  </si>
  <si>
    <t>Trụ sở Công an xã Long Phú</t>
  </si>
  <si>
    <t>Xã Long Phú</t>
  </si>
  <si>
    <t>Công trình, dự án công trình thủy lợi</t>
  </si>
  <si>
    <t>Xã Tân Phú, Long Phú, Mỹ Thạnh Trung, Tường Lộc, Hòa Hiệp, Loan Mỹ, Bình Ninh</t>
  </si>
  <si>
    <t>Xã Long Phú, Mỹ Thạnh Trung, TT. Tam Bình (Tường Lộc cũ), Hòa Hiệp, Bình Ninh</t>
  </si>
  <si>
    <t>Đường dây 110kV xuất tuyến trạm 220kV Vĩnh Long 3 (transit vào Đường dây 110kV Phước Hòa – Bình Minh)</t>
  </si>
  <si>
    <t>Xã Hòa Hiệp, Hòa Lộc, Hậu Lộc, Hòa Thạnh, Phú Lộc, Song Phú</t>
  </si>
  <si>
    <t>II.4</t>
  </si>
  <si>
    <t>Dự án đê bao sông Măng Thít, tỉnh Vĩnh Long (giai đoạn 2) trong điều kiện biến đổi khí hậu. Hạng mục: Nạo vét nâng cấp đê bao tuyến kênh Xáng; 04 cống hở (cống Sóc Tro, cống Patydo, cống Tam Bình, cống Ông Đệ)</t>
  </si>
  <si>
    <t>HUYỆN TAM BÌNH, TỈNH VĨNH LONG</t>
  </si>
  <si>
    <t>DANH MỤC CÔNG TRÌNH DỰ ÁN THỰC HIỆN ĐIỀU CHỈNH, BỔ SUNG QUY HOẠCH SỬ DỤNG ĐẤT ĐẾN NĂM 2030</t>
  </si>
  <si>
    <t>(Kèm theo Quyết định số 678/QĐ-UBND ngày 16 tháng  4  năm 2025 của Ủy ban nhân dân tỉnh Vĩnh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</si>
</sst>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3"/>
      <color theme="1"/>
      <name val="Times New Roman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i/>
      <sz val="14"/>
      <name val="Times New Roman"/>
      <family val="1"/>
    </font>
    <font>
      <sz val="7"/>
      <name val="Calibri"/>
      <family val="2"/>
      <scheme val="minor"/>
    </font>
    <font>
      <sz val="12"/>
      <name val="Times New Roman"/>
      <family val="2"/>
    </font>
    <font>
      <b/>
      <i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4" fillId="0" borderId="3" xfId="2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43" fontId="4" fillId="2" borderId="2" xfId="4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43" fontId="11" fillId="0" borderId="2" xfId="4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43" fontId="12" fillId="0" borderId="2" xfId="4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43" fontId="12" fillId="0" borderId="2" xfId="4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2" fillId="0" borderId="2" xfId="1" applyFont="1" applyFill="1" applyBorder="1" applyAlignment="1">
      <alignment vertical="center" wrapText="1"/>
    </xf>
    <xf numFmtId="43" fontId="12" fillId="0" borderId="2" xfId="4" applyFont="1" applyFill="1" applyBorder="1" applyAlignment="1">
      <alignment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43" fontId="7" fillId="0" borderId="0" xfId="2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</cellXfs>
  <cellStyles count="7">
    <cellStyle name="Comma" xfId="4" builtinId="3"/>
    <cellStyle name="Comma 11" xfId="2"/>
    <cellStyle name="Comma 9" xfId="6"/>
    <cellStyle name="Comma 9 2" xfId="3"/>
    <cellStyle name="Normal" xfId="0" builtinId="0"/>
    <cellStyle name="Normal 8" xfId="5"/>
    <cellStyle name="Normal 8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250632</xdr:colOff>
      <xdr:row>2</xdr:row>
      <xdr:rowOff>286058</xdr:rowOff>
    </xdr:from>
    <xdr:to>
      <xdr:col>4</xdr:col>
      <xdr:colOff>2050500</xdr:colOff>
      <xdr:row>2</xdr:row>
      <xdr:rowOff>290946</xdr:rowOff>
    </xdr:to>
    <xdr:cxnSp macro="">
      <xdr:nvCxnSpPr>
        <xdr:cNvPr id="3" name="Straight Connector 2"/>
        <xdr:cNvCxnSpPr/>
      </xdr:nvCxnSpPr>
      <xdr:spPr>
        <a:xfrm>
          <a:off x="3984432" y="812531"/>
          <a:ext cx="3296159" cy="48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42"/>
  <sheetViews>
    <sheetView tabSelected="1" topLeftCell="A16" zoomScale="110" zoomScaleNormal="110" workbookViewId="0">
      <selection activeCell="A3" sqref="A3:H3"/>
    </sheetView>
  </sheetViews>
  <sheetFormatPr defaultColWidth="7" defaultRowHeight="14.4" x14ac:dyDescent="0.3"/>
  <cols>
    <col min="1" max="1" width="5.54296875" style="25" customWidth="1"/>
    <col min="2" max="2" width="31" style="4" customWidth="1"/>
    <col min="3" max="3" width="8" style="26" customWidth="1"/>
    <col min="4" max="4" width="17.81640625" style="25" customWidth="1"/>
    <col min="5" max="5" width="33.6328125" style="4" customWidth="1"/>
    <col min="6" max="6" width="8.6328125" style="26" customWidth="1"/>
    <col min="7" max="7" width="17.81640625" style="25" customWidth="1"/>
    <col min="8" max="8" width="12.08984375" style="4" customWidth="1"/>
    <col min="9" max="30" width="7" style="3"/>
    <col min="31" max="16384" width="7" style="4"/>
  </cols>
  <sheetData>
    <row r="1" spans="1:30" ht="17.399999999999999" x14ac:dyDescent="0.3">
      <c r="A1" s="27" t="s">
        <v>79</v>
      </c>
      <c r="B1" s="27"/>
      <c r="C1" s="27"/>
      <c r="D1" s="27"/>
      <c r="E1" s="27"/>
      <c r="F1" s="27"/>
      <c r="G1" s="27"/>
      <c r="H1" s="27"/>
    </row>
    <row r="2" spans="1:30" ht="24" customHeight="1" x14ac:dyDescent="0.3">
      <c r="A2" s="28" t="s">
        <v>78</v>
      </c>
      <c r="B2" s="28"/>
      <c r="C2" s="28"/>
      <c r="D2" s="28"/>
      <c r="E2" s="28"/>
      <c r="F2" s="28"/>
      <c r="G2" s="28"/>
      <c r="H2" s="28"/>
    </row>
    <row r="3" spans="1:30" ht="31.8" customHeight="1" x14ac:dyDescent="0.3">
      <c r="A3" s="29" t="s">
        <v>80</v>
      </c>
      <c r="B3" s="29"/>
      <c r="C3" s="29"/>
      <c r="D3" s="29"/>
      <c r="E3" s="29"/>
      <c r="F3" s="29"/>
      <c r="G3" s="29"/>
      <c r="H3" s="29"/>
    </row>
    <row r="4" spans="1:30" s="5" customFormat="1" ht="50.25" customHeight="1" x14ac:dyDescent="0.3">
      <c r="A4" s="30" t="s">
        <v>0</v>
      </c>
      <c r="B4" s="30" t="s">
        <v>15</v>
      </c>
      <c r="C4" s="30"/>
      <c r="D4" s="30"/>
      <c r="E4" s="30" t="s">
        <v>11</v>
      </c>
      <c r="F4" s="30"/>
      <c r="G4" s="30"/>
      <c r="H4" s="30" t="s">
        <v>12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s="5" customFormat="1" ht="39.75" customHeight="1" x14ac:dyDescent="0.3">
      <c r="A5" s="31"/>
      <c r="B5" s="2" t="s">
        <v>1</v>
      </c>
      <c r="C5" s="1" t="s">
        <v>2</v>
      </c>
      <c r="D5" s="2" t="s">
        <v>14</v>
      </c>
      <c r="E5" s="2" t="s">
        <v>1</v>
      </c>
      <c r="F5" s="1" t="s">
        <v>2</v>
      </c>
      <c r="G5" s="2" t="s">
        <v>14</v>
      </c>
      <c r="H5" s="3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s="11" customFormat="1" ht="29.25" customHeight="1" x14ac:dyDescent="0.3">
      <c r="A6" s="6" t="s">
        <v>3</v>
      </c>
      <c r="B6" s="7" t="s">
        <v>4</v>
      </c>
      <c r="C6" s="8"/>
      <c r="D6" s="6"/>
      <c r="E6" s="9" t="s">
        <v>4</v>
      </c>
      <c r="F6" s="8">
        <f>F7+F9+F11+F16+F18+F21+F23</f>
        <v>20.130999999999997</v>
      </c>
      <c r="G6" s="6"/>
      <c r="H6" s="6"/>
      <c r="I6" s="10"/>
    </row>
    <row r="7" spans="1:30" s="11" customFormat="1" ht="29.25" customHeight="1" x14ac:dyDescent="0.3">
      <c r="A7" s="12" t="s">
        <v>16</v>
      </c>
      <c r="B7" s="13" t="s">
        <v>9</v>
      </c>
      <c r="C7" s="14"/>
      <c r="D7" s="12"/>
      <c r="E7" s="15"/>
      <c r="F7" s="14">
        <f>F8</f>
        <v>3.29</v>
      </c>
      <c r="G7" s="12"/>
      <c r="H7" s="12"/>
    </row>
    <row r="8" spans="1:30" s="11" customFormat="1" ht="34.5" customHeight="1" x14ac:dyDescent="0.3">
      <c r="A8" s="16">
        <v>1</v>
      </c>
      <c r="B8" s="17"/>
      <c r="C8" s="18"/>
      <c r="D8" s="16"/>
      <c r="E8" s="19" t="s">
        <v>17</v>
      </c>
      <c r="F8" s="18">
        <v>3.29</v>
      </c>
      <c r="G8" s="16" t="s">
        <v>18</v>
      </c>
      <c r="H8" s="16"/>
    </row>
    <row r="9" spans="1:30" s="11" customFormat="1" ht="34.5" customHeight="1" x14ac:dyDescent="0.3">
      <c r="A9" s="12" t="s">
        <v>19</v>
      </c>
      <c r="B9" s="13" t="s">
        <v>20</v>
      </c>
      <c r="C9" s="14"/>
      <c r="D9" s="12"/>
      <c r="E9" s="15"/>
      <c r="F9" s="14">
        <f>F10</f>
        <v>0.04</v>
      </c>
      <c r="G9" s="12"/>
      <c r="H9" s="12"/>
    </row>
    <row r="10" spans="1:30" s="21" customFormat="1" ht="29.25" customHeight="1" x14ac:dyDescent="0.3">
      <c r="A10" s="16">
        <f>A8+1</f>
        <v>2</v>
      </c>
      <c r="B10" s="17"/>
      <c r="C10" s="18"/>
      <c r="D10" s="16"/>
      <c r="E10" s="17" t="s">
        <v>21</v>
      </c>
      <c r="F10" s="18">
        <v>0.04</v>
      </c>
      <c r="G10" s="16" t="s">
        <v>22</v>
      </c>
      <c r="H10" s="16"/>
    </row>
    <row r="11" spans="1:30" s="11" customFormat="1" ht="34.5" customHeight="1" x14ac:dyDescent="0.3">
      <c r="A11" s="12" t="s">
        <v>23</v>
      </c>
      <c r="B11" s="13" t="s">
        <v>24</v>
      </c>
      <c r="C11" s="14"/>
      <c r="D11" s="12"/>
      <c r="E11" s="15"/>
      <c r="F11" s="14">
        <f>SUM(F12:F15)</f>
        <v>0.43099999999999999</v>
      </c>
      <c r="G11" s="12"/>
      <c r="H11" s="12"/>
    </row>
    <row r="12" spans="1:30" s="21" customFormat="1" ht="38.25" customHeight="1" x14ac:dyDescent="0.3">
      <c r="A12" s="16">
        <f>A10+1</f>
        <v>3</v>
      </c>
      <c r="B12" s="17"/>
      <c r="C12" s="18"/>
      <c r="D12" s="16"/>
      <c r="E12" s="17" t="s">
        <v>25</v>
      </c>
      <c r="F12" s="18">
        <v>0.03</v>
      </c>
      <c r="G12" s="16" t="s">
        <v>26</v>
      </c>
      <c r="H12" s="16"/>
    </row>
    <row r="13" spans="1:30" s="21" customFormat="1" ht="56.25" customHeight="1" x14ac:dyDescent="0.3">
      <c r="A13" s="16">
        <f>A12+1</f>
        <v>4</v>
      </c>
      <c r="B13" s="17"/>
      <c r="C13" s="18"/>
      <c r="D13" s="16"/>
      <c r="E13" s="17" t="s">
        <v>27</v>
      </c>
      <c r="F13" s="18">
        <v>0.22</v>
      </c>
      <c r="G13" s="16" t="s">
        <v>28</v>
      </c>
      <c r="H13" s="16"/>
    </row>
    <row r="14" spans="1:30" s="21" customFormat="1" ht="29.25" customHeight="1" x14ac:dyDescent="0.3">
      <c r="A14" s="16">
        <f t="shared" ref="A14:A15" si="0">A13+1</f>
        <v>5</v>
      </c>
      <c r="B14" s="19"/>
      <c r="C14" s="20"/>
      <c r="D14" s="19"/>
      <c r="E14" s="17" t="s">
        <v>29</v>
      </c>
      <c r="F14" s="18">
        <v>0.11</v>
      </c>
      <c r="G14" s="16" t="s">
        <v>30</v>
      </c>
      <c r="H14" s="17"/>
    </row>
    <row r="15" spans="1:30" s="21" customFormat="1" ht="29.25" customHeight="1" x14ac:dyDescent="0.3">
      <c r="A15" s="16">
        <f t="shared" si="0"/>
        <v>6</v>
      </c>
      <c r="B15" s="19"/>
      <c r="C15" s="20"/>
      <c r="D15" s="19"/>
      <c r="E15" s="19" t="s">
        <v>31</v>
      </c>
      <c r="F15" s="18">
        <v>7.0999999999999994E-2</v>
      </c>
      <c r="G15" s="16" t="s">
        <v>32</v>
      </c>
      <c r="H15" s="16"/>
    </row>
    <row r="16" spans="1:30" s="11" customFormat="1" ht="34.5" customHeight="1" x14ac:dyDescent="0.3">
      <c r="A16" s="12" t="s">
        <v>33</v>
      </c>
      <c r="B16" s="13" t="s">
        <v>34</v>
      </c>
      <c r="C16" s="14"/>
      <c r="D16" s="12"/>
      <c r="E16" s="15"/>
      <c r="F16" s="14">
        <f>F17</f>
        <v>14.34</v>
      </c>
      <c r="G16" s="12"/>
      <c r="H16" s="12"/>
      <c r="I16" s="21"/>
    </row>
    <row r="17" spans="1:9" s="11" customFormat="1" ht="34.5" customHeight="1" x14ac:dyDescent="0.3">
      <c r="A17" s="16">
        <f>A15+1</f>
        <v>7</v>
      </c>
      <c r="B17" s="19"/>
      <c r="C17" s="18"/>
      <c r="D17" s="16"/>
      <c r="E17" s="17" t="s">
        <v>35</v>
      </c>
      <c r="F17" s="18">
        <v>14.34</v>
      </c>
      <c r="G17" s="16" t="s">
        <v>36</v>
      </c>
      <c r="H17" s="16"/>
      <c r="I17" s="21"/>
    </row>
    <row r="18" spans="1:9" s="11" customFormat="1" ht="34.5" customHeight="1" x14ac:dyDescent="0.3">
      <c r="A18" s="12" t="s">
        <v>37</v>
      </c>
      <c r="B18" s="13" t="s">
        <v>13</v>
      </c>
      <c r="C18" s="14"/>
      <c r="D18" s="12"/>
      <c r="E18" s="15"/>
      <c r="F18" s="14">
        <f>SUM(F19:F20)</f>
        <v>0.27</v>
      </c>
      <c r="G18" s="12"/>
      <c r="H18" s="12"/>
      <c r="I18" s="21"/>
    </row>
    <row r="19" spans="1:9" s="21" customFormat="1" ht="29.25" customHeight="1" x14ac:dyDescent="0.3">
      <c r="A19" s="16">
        <f>A17+1</f>
        <v>8</v>
      </c>
      <c r="B19" s="19"/>
      <c r="C19" s="18"/>
      <c r="D19" s="16"/>
      <c r="E19" s="17" t="s">
        <v>38</v>
      </c>
      <c r="F19" s="18">
        <v>0.05</v>
      </c>
      <c r="G19" s="16" t="s">
        <v>30</v>
      </c>
      <c r="H19" s="16"/>
    </row>
    <row r="20" spans="1:9" s="21" customFormat="1" ht="37.5" customHeight="1" x14ac:dyDescent="0.3">
      <c r="A20" s="16">
        <f t="shared" ref="A20" si="1">A19+1</f>
        <v>9</v>
      </c>
      <c r="B20" s="17"/>
      <c r="C20" s="18"/>
      <c r="D20" s="16"/>
      <c r="E20" s="19" t="s">
        <v>39</v>
      </c>
      <c r="F20" s="18">
        <v>0.22</v>
      </c>
      <c r="G20" s="16" t="s">
        <v>28</v>
      </c>
      <c r="H20" s="16"/>
    </row>
    <row r="21" spans="1:9" s="11" customFormat="1" ht="29.25" customHeight="1" x14ac:dyDescent="0.3">
      <c r="A21" s="12" t="s">
        <v>40</v>
      </c>
      <c r="B21" s="13" t="s">
        <v>41</v>
      </c>
      <c r="C21" s="14"/>
      <c r="D21" s="12"/>
      <c r="E21" s="15"/>
      <c r="F21" s="14">
        <f>F22</f>
        <v>1.7</v>
      </c>
      <c r="G21" s="12"/>
      <c r="H21" s="12"/>
      <c r="I21" s="3"/>
    </row>
    <row r="22" spans="1:9" ht="34.5" customHeight="1" x14ac:dyDescent="0.3">
      <c r="A22" s="16">
        <f>A20+1</f>
        <v>10</v>
      </c>
      <c r="B22" s="22"/>
      <c r="C22" s="23"/>
      <c r="D22" s="24"/>
      <c r="E22" s="22" t="s">
        <v>42</v>
      </c>
      <c r="F22" s="23">
        <v>1.7</v>
      </c>
      <c r="G22" s="24" t="s">
        <v>43</v>
      </c>
      <c r="H22" s="22"/>
    </row>
    <row r="23" spans="1:9" ht="29.25" customHeight="1" x14ac:dyDescent="0.3">
      <c r="A23" s="12" t="s">
        <v>44</v>
      </c>
      <c r="B23" s="13" t="s">
        <v>45</v>
      </c>
      <c r="C23" s="14"/>
      <c r="D23" s="12"/>
      <c r="E23" s="15"/>
      <c r="F23" s="14">
        <f>F24</f>
        <v>0.06</v>
      </c>
      <c r="G23" s="12"/>
      <c r="H23" s="12"/>
    </row>
    <row r="24" spans="1:9" ht="34.5" customHeight="1" x14ac:dyDescent="0.3">
      <c r="A24" s="16">
        <f>A22+1</f>
        <v>11</v>
      </c>
      <c r="B24" s="22"/>
      <c r="C24" s="23"/>
      <c r="D24" s="24"/>
      <c r="E24" s="22" t="s">
        <v>46</v>
      </c>
      <c r="F24" s="23">
        <v>0.06</v>
      </c>
      <c r="G24" s="24" t="s">
        <v>43</v>
      </c>
      <c r="H24" s="22"/>
    </row>
    <row r="25" spans="1:9" ht="38.25" customHeight="1" x14ac:dyDescent="0.3">
      <c r="A25" s="6" t="s">
        <v>5</v>
      </c>
      <c r="B25" s="7" t="s">
        <v>6</v>
      </c>
      <c r="C25" s="8">
        <f>C26+C35+C37+C39</f>
        <v>24.356840000000002</v>
      </c>
      <c r="D25" s="6"/>
      <c r="E25" s="9" t="s">
        <v>6</v>
      </c>
      <c r="F25" s="8">
        <f>F26+F35+F37+F39</f>
        <v>24.673010000000001</v>
      </c>
      <c r="G25" s="6"/>
      <c r="H25" s="6"/>
    </row>
    <row r="26" spans="1:9" ht="29.25" customHeight="1" x14ac:dyDescent="0.3">
      <c r="A26" s="12" t="s">
        <v>7</v>
      </c>
      <c r="B26" s="13" t="s">
        <v>56</v>
      </c>
      <c r="C26" s="14">
        <f>SUM(C27:C34)</f>
        <v>0.79753999999999992</v>
      </c>
      <c r="D26" s="12"/>
      <c r="E26" s="15"/>
      <c r="F26" s="14">
        <f>SUM(F27:F34)</f>
        <v>0.79753999999999992</v>
      </c>
      <c r="G26" s="12"/>
      <c r="H26" s="12"/>
    </row>
    <row r="27" spans="1:9" ht="29.25" customHeight="1" x14ac:dyDescent="0.3">
      <c r="A27" s="16">
        <f>A24+1</f>
        <v>12</v>
      </c>
      <c r="B27" s="22" t="s">
        <v>57</v>
      </c>
      <c r="C27" s="23">
        <v>9.9680000000000005E-2</v>
      </c>
      <c r="D27" s="24" t="s">
        <v>58</v>
      </c>
      <c r="E27" s="22" t="s">
        <v>57</v>
      </c>
      <c r="F27" s="23">
        <v>9.9679999999999991E-2</v>
      </c>
      <c r="G27" s="24" t="s">
        <v>58</v>
      </c>
      <c r="H27" s="22"/>
    </row>
    <row r="28" spans="1:9" ht="29.25" customHeight="1" x14ac:dyDescent="0.3">
      <c r="A28" s="16">
        <f t="shared" ref="A28:A34" si="2">A27+1</f>
        <v>13</v>
      </c>
      <c r="B28" s="22" t="s">
        <v>59</v>
      </c>
      <c r="C28" s="23">
        <v>0.10002</v>
      </c>
      <c r="D28" s="24" t="s">
        <v>60</v>
      </c>
      <c r="E28" s="22" t="s">
        <v>59</v>
      </c>
      <c r="F28" s="23">
        <v>0.10002</v>
      </c>
      <c r="G28" s="24" t="s">
        <v>60</v>
      </c>
      <c r="H28" s="22"/>
    </row>
    <row r="29" spans="1:9" ht="29.25" customHeight="1" x14ac:dyDescent="0.3">
      <c r="A29" s="16">
        <f t="shared" si="2"/>
        <v>14</v>
      </c>
      <c r="B29" s="22" t="s">
        <v>61</v>
      </c>
      <c r="C29" s="23">
        <v>9.9770000000000011E-2</v>
      </c>
      <c r="D29" s="24" t="s">
        <v>32</v>
      </c>
      <c r="E29" s="22" t="s">
        <v>61</v>
      </c>
      <c r="F29" s="23">
        <v>9.9770000000000011E-2</v>
      </c>
      <c r="G29" s="24" t="s">
        <v>32</v>
      </c>
      <c r="H29" s="22"/>
    </row>
    <row r="30" spans="1:9" ht="29.25" customHeight="1" x14ac:dyDescent="0.3">
      <c r="A30" s="16">
        <f t="shared" si="2"/>
        <v>15</v>
      </c>
      <c r="B30" s="22" t="s">
        <v>62</v>
      </c>
      <c r="C30" s="23">
        <v>0.1</v>
      </c>
      <c r="D30" s="24" t="s">
        <v>63</v>
      </c>
      <c r="E30" s="22" t="s">
        <v>62</v>
      </c>
      <c r="F30" s="23">
        <v>0.1</v>
      </c>
      <c r="G30" s="24" t="s">
        <v>63</v>
      </c>
      <c r="H30" s="22"/>
    </row>
    <row r="31" spans="1:9" ht="29.25" customHeight="1" x14ac:dyDescent="0.3">
      <c r="A31" s="16">
        <f t="shared" si="2"/>
        <v>16</v>
      </c>
      <c r="B31" s="22" t="s">
        <v>64</v>
      </c>
      <c r="C31" s="23">
        <v>0.1</v>
      </c>
      <c r="D31" s="24" t="s">
        <v>65</v>
      </c>
      <c r="E31" s="22" t="s">
        <v>64</v>
      </c>
      <c r="F31" s="23">
        <v>0.1</v>
      </c>
      <c r="G31" s="24" t="s">
        <v>65</v>
      </c>
      <c r="H31" s="22"/>
    </row>
    <row r="32" spans="1:9" ht="29.25" customHeight="1" x14ac:dyDescent="0.3">
      <c r="A32" s="16">
        <f t="shared" si="2"/>
        <v>17</v>
      </c>
      <c r="B32" s="22" t="s">
        <v>66</v>
      </c>
      <c r="C32" s="23">
        <v>9.6779999999999991E-2</v>
      </c>
      <c r="D32" s="24" t="s">
        <v>26</v>
      </c>
      <c r="E32" s="22" t="s">
        <v>66</v>
      </c>
      <c r="F32" s="23">
        <v>9.6779999999999991E-2</v>
      </c>
      <c r="G32" s="24" t="s">
        <v>26</v>
      </c>
      <c r="H32" s="22"/>
    </row>
    <row r="33" spans="1:9" ht="29.25" customHeight="1" x14ac:dyDescent="0.3">
      <c r="A33" s="16">
        <f t="shared" si="2"/>
        <v>18</v>
      </c>
      <c r="B33" s="22" t="s">
        <v>67</v>
      </c>
      <c r="C33" s="23">
        <v>0.1</v>
      </c>
      <c r="D33" s="24" t="s">
        <v>68</v>
      </c>
      <c r="E33" s="22" t="s">
        <v>67</v>
      </c>
      <c r="F33" s="23">
        <v>0.1</v>
      </c>
      <c r="G33" s="24" t="s">
        <v>68</v>
      </c>
      <c r="H33" s="22"/>
    </row>
    <row r="34" spans="1:9" ht="29.25" customHeight="1" x14ac:dyDescent="0.3">
      <c r="A34" s="16">
        <f t="shared" si="2"/>
        <v>19</v>
      </c>
      <c r="B34" s="22" t="s">
        <v>69</v>
      </c>
      <c r="C34" s="23">
        <v>0.10128999999999999</v>
      </c>
      <c r="D34" s="24" t="s">
        <v>70</v>
      </c>
      <c r="E34" s="22" t="s">
        <v>69</v>
      </c>
      <c r="F34" s="23">
        <v>0.10128999999999999</v>
      </c>
      <c r="G34" s="24" t="s">
        <v>70</v>
      </c>
      <c r="H34" s="22"/>
    </row>
    <row r="35" spans="1:9" ht="34.5" customHeight="1" x14ac:dyDescent="0.3">
      <c r="A35" s="12" t="s">
        <v>8</v>
      </c>
      <c r="B35" s="13" t="s">
        <v>47</v>
      </c>
      <c r="C35" s="14">
        <f>C36</f>
        <v>2.38</v>
      </c>
      <c r="D35" s="12"/>
      <c r="E35" s="15"/>
      <c r="F35" s="14">
        <f>F36</f>
        <v>2.6143999999999998</v>
      </c>
      <c r="G35" s="12"/>
      <c r="H35" s="12"/>
      <c r="I35" s="11"/>
    </row>
    <row r="36" spans="1:9" ht="66" customHeight="1" x14ac:dyDescent="0.3">
      <c r="A36" s="16">
        <f>A34+1</f>
        <v>20</v>
      </c>
      <c r="B36" s="22" t="s">
        <v>48</v>
      </c>
      <c r="C36" s="23">
        <v>2.38</v>
      </c>
      <c r="D36" s="24" t="s">
        <v>49</v>
      </c>
      <c r="E36" s="22" t="s">
        <v>50</v>
      </c>
      <c r="F36" s="23">
        <v>2.6143999999999998</v>
      </c>
      <c r="G36" s="24" t="s">
        <v>51</v>
      </c>
      <c r="H36" s="22"/>
      <c r="I36" s="11"/>
    </row>
    <row r="37" spans="1:9" ht="29.25" customHeight="1" x14ac:dyDescent="0.3">
      <c r="A37" s="12" t="s">
        <v>10</v>
      </c>
      <c r="B37" s="13" t="s">
        <v>71</v>
      </c>
      <c r="C37" s="14">
        <f>C38</f>
        <v>19.25</v>
      </c>
      <c r="D37" s="12"/>
      <c r="E37" s="15"/>
      <c r="F37" s="14">
        <f>F38</f>
        <v>19.25</v>
      </c>
      <c r="G37" s="12"/>
      <c r="H37" s="12"/>
    </row>
    <row r="38" spans="1:9" ht="120" customHeight="1" x14ac:dyDescent="0.3">
      <c r="A38" s="16">
        <f>A36+1</f>
        <v>21</v>
      </c>
      <c r="B38" s="22" t="s">
        <v>77</v>
      </c>
      <c r="C38" s="23">
        <v>19.25</v>
      </c>
      <c r="D38" s="24" t="s">
        <v>72</v>
      </c>
      <c r="E38" s="22" t="s">
        <v>77</v>
      </c>
      <c r="F38" s="23">
        <v>19.25</v>
      </c>
      <c r="G38" s="24" t="s">
        <v>73</v>
      </c>
      <c r="H38" s="22"/>
    </row>
    <row r="39" spans="1:9" ht="34.5" customHeight="1" x14ac:dyDescent="0.3">
      <c r="A39" s="12" t="s">
        <v>76</v>
      </c>
      <c r="B39" s="13" t="s">
        <v>20</v>
      </c>
      <c r="C39" s="14">
        <f>SUM(C40:C42)</f>
        <v>1.9293</v>
      </c>
      <c r="D39" s="12"/>
      <c r="E39" s="15"/>
      <c r="F39" s="14">
        <f>SUM(F40:F42)</f>
        <v>2.0110700000000001</v>
      </c>
      <c r="G39" s="12"/>
      <c r="H39" s="12"/>
    </row>
    <row r="40" spans="1:9" ht="34.5" customHeight="1" x14ac:dyDescent="0.3">
      <c r="A40" s="16">
        <f>A38+1</f>
        <v>22</v>
      </c>
      <c r="B40" s="22" t="s">
        <v>52</v>
      </c>
      <c r="C40" s="23">
        <v>0.61</v>
      </c>
      <c r="D40" s="24" t="s">
        <v>53</v>
      </c>
      <c r="E40" s="22" t="s">
        <v>52</v>
      </c>
      <c r="F40" s="23">
        <v>0.64176999999999995</v>
      </c>
      <c r="G40" s="24" t="s">
        <v>53</v>
      </c>
      <c r="H40" s="22"/>
    </row>
    <row r="41" spans="1:9" ht="66" customHeight="1" x14ac:dyDescent="0.3">
      <c r="A41" s="16">
        <f t="shared" ref="A41:A42" si="3">A40+1</f>
        <v>23</v>
      </c>
      <c r="B41" s="22" t="s">
        <v>54</v>
      </c>
      <c r="C41" s="23">
        <v>0.52</v>
      </c>
      <c r="D41" s="24" t="s">
        <v>55</v>
      </c>
      <c r="E41" s="22" t="s">
        <v>54</v>
      </c>
      <c r="F41" s="23">
        <v>0.56999999999999995</v>
      </c>
      <c r="G41" s="24" t="s">
        <v>55</v>
      </c>
      <c r="H41" s="22"/>
    </row>
    <row r="42" spans="1:9" ht="74.25" customHeight="1" x14ac:dyDescent="0.3">
      <c r="A42" s="16">
        <f t="shared" si="3"/>
        <v>24</v>
      </c>
      <c r="B42" s="22" t="s">
        <v>74</v>
      </c>
      <c r="C42" s="23">
        <v>0.79930000000000001</v>
      </c>
      <c r="D42" s="24" t="s">
        <v>75</v>
      </c>
      <c r="E42" s="22" t="s">
        <v>74</v>
      </c>
      <c r="F42" s="23">
        <v>0.79930000000000001</v>
      </c>
      <c r="G42" s="24" t="s">
        <v>75</v>
      </c>
      <c r="H42" s="22"/>
    </row>
  </sheetData>
  <mergeCells count="7">
    <mergeCell ref="A1:H1"/>
    <mergeCell ref="A2:H2"/>
    <mergeCell ref="A3:H3"/>
    <mergeCell ref="A4:A5"/>
    <mergeCell ref="B4:D4"/>
    <mergeCell ref="E4:G4"/>
    <mergeCell ref="H4:H5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83" fitToHeight="4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DCQH30_TamBinh</vt:lpstr>
      <vt:lpstr>DCQH30_TamBinh!Print_Area</vt:lpstr>
      <vt:lpstr>DCQH30_TamBinh!Print_Titles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CMQT</dc:creator>
  <cp:lastModifiedBy>HP</cp:lastModifiedBy>
  <cp:lastPrinted>2025-04-04T03:04:07Z</cp:lastPrinted>
  <dcterms:created xsi:type="dcterms:W3CDTF">2025-02-19T01:12:29Z</dcterms:created>
  <dcterms:modified xsi:type="dcterms:W3CDTF">2025-04-17T11:15:42Z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b0d248a02dfc49cca24e590337d41d97.psdsxs" Id="R7f0e4aed13724617" /></Relationships>
</file>