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e51fefffce1d4cb3"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6" windowWidth="19416" windowHeight="9792" activeTab="1"/>
  </bookViews>
  <sheets>
    <sheet name="Phụ lục 1" sheetId="1" r:id="rId1"/>
    <sheet name="Phụ lục 2" sheetId="6" r:id="rId2"/>
    <sheet name="Sheet3" sheetId="7" r:id="rId3"/>
  </sheets>
  <definedNames>
    <definedName name="_xlnm.Print_Titles" localSheetId="0">'Phụ lục 1'!$5:$6</definedName>
    <definedName name="_xlnm.Print_Titles" localSheetId="1">'Phụ lục 2'!$5:$6</definedName>
  </definedNames>
  <calcPr calcId="145621"/>
</workbook>
</file>

<file path=xl/calcChain.xml><?xml version="1.0" encoding="utf-8"?>
<calcChain xmlns="http://schemas.openxmlformats.org/spreadsheetml/2006/main">
  <c r="C7" i="6" l="1"/>
  <c r="E9" i="1"/>
  <c r="D55" i="6" l="1"/>
  <c r="D54" i="6" s="1"/>
  <c r="C55" i="6"/>
  <c r="C54" i="6" s="1"/>
  <c r="D48" i="6"/>
  <c r="C48" i="6"/>
  <c r="D46" i="6"/>
  <c r="C46" i="6"/>
  <c r="D43" i="6"/>
  <c r="C43" i="6"/>
  <c r="C39" i="6"/>
  <c r="D36" i="6"/>
  <c r="C36" i="6"/>
  <c r="C57" i="6" s="1"/>
  <c r="D32" i="6"/>
  <c r="D18" i="6"/>
  <c r="D7" i="6" s="1"/>
  <c r="C18" i="6"/>
  <c r="D9" i="6"/>
  <c r="D57" i="6" l="1"/>
  <c r="E28" i="1"/>
  <c r="F28" i="1"/>
  <c r="G28" i="1"/>
  <c r="H28" i="1"/>
  <c r="D28" i="1"/>
  <c r="E36" i="1" l="1"/>
  <c r="E27" i="1" s="1"/>
  <c r="F36" i="1"/>
  <c r="G36" i="1"/>
  <c r="H36" i="1"/>
  <c r="D36" i="1"/>
  <c r="F27" i="1"/>
  <c r="C28" i="1" l="1"/>
  <c r="H27" i="1"/>
  <c r="G27" i="1"/>
  <c r="C36" i="1"/>
  <c r="D27" i="1"/>
  <c r="H9" i="1"/>
  <c r="F9" i="1"/>
  <c r="G9" i="1"/>
  <c r="D9" i="1"/>
  <c r="E18" i="1"/>
  <c r="E8" i="1" s="1"/>
  <c r="E7" i="1" s="1"/>
  <c r="F18" i="1"/>
  <c r="G18" i="1"/>
  <c r="H18" i="1"/>
  <c r="D18" i="1"/>
  <c r="C18" i="1" l="1"/>
  <c r="C27" i="1"/>
  <c r="G8" i="1"/>
  <c r="G7" i="1" s="1"/>
  <c r="D8" i="1"/>
  <c r="D7" i="1" s="1"/>
  <c r="F8" i="1"/>
  <c r="F7" i="1" s="1"/>
  <c r="C9" i="1"/>
  <c r="H8" i="1"/>
  <c r="H7" i="1" s="1"/>
  <c r="C8" i="1" l="1"/>
  <c r="C7" i="1"/>
</calcChain>
</file>

<file path=xl/sharedStrings.xml><?xml version="1.0" encoding="utf-8"?>
<sst xmlns="http://schemas.openxmlformats.org/spreadsheetml/2006/main" count="301" uniqueCount="205">
  <si>
    <t>Đối tượng</t>
  </si>
  <si>
    <t>Chuyên viên cao cấp</t>
  </si>
  <si>
    <t>Tiến sĩ</t>
  </si>
  <si>
    <t>Thạc sĩ</t>
  </si>
  <si>
    <t>Đại học</t>
  </si>
  <si>
    <t>TT</t>
  </si>
  <si>
    <t>Số lớp</t>
  </si>
  <si>
    <t>Đối tượng tham dự</t>
  </si>
  <si>
    <t>Thời gian dự kiến tổ chức</t>
  </si>
  <si>
    <t>Cơ sở ĐTBD phối hợp mở lớp</t>
  </si>
  <si>
    <t>Ghi chú</t>
  </si>
  <si>
    <t>STT</t>
  </si>
  <si>
    <t>Số lượng học viên</t>
  </si>
  <si>
    <t>A</t>
  </si>
  <si>
    <t>B</t>
  </si>
  <si>
    <t>I</t>
  </si>
  <si>
    <t>III</t>
  </si>
  <si>
    <t>VI</t>
  </si>
  <si>
    <t>(1)</t>
  </si>
  <si>
    <t>(2)</t>
  </si>
  <si>
    <t>(3)</t>
  </si>
  <si>
    <t>(4)</t>
  </si>
  <si>
    <t>(5)</t>
  </si>
  <si>
    <t>(6)</t>
  </si>
  <si>
    <t>(7)</t>
  </si>
  <si>
    <t>(8)</t>
  </si>
  <si>
    <t>(9)</t>
  </si>
  <si>
    <t>CẤP HUYỆN</t>
  </si>
  <si>
    <t xml:space="preserve"> Tổng số CBCCVC</t>
  </si>
  <si>
    <t>(1)=(2)+(3)+(4)+(5)+(6)</t>
  </si>
  <si>
    <t>Thời gian học</t>
  </si>
  <si>
    <t>Chuyên khoa 1</t>
  </si>
  <si>
    <t>CÔNG CHỨC</t>
  </si>
  <si>
    <t>Huyện Trà Ôn</t>
  </si>
  <si>
    <t>VIÊN CHỨC</t>
  </si>
  <si>
    <t>UBND thành phố Vĩnh Long</t>
  </si>
  <si>
    <t>Thị xã Bình Minh</t>
  </si>
  <si>
    <t>Kiểm soát TTHC và thực hiện TTHC trên môi trường điện tử</t>
  </si>
  <si>
    <t>02 ngày</t>
  </si>
  <si>
    <t>Kinh phí đào tạo của thành phố năm 2025</t>
  </si>
  <si>
    <t>IV</t>
  </si>
  <si>
    <t>Huyện Mang Thít</t>
  </si>
  <si>
    <t>Huyện Long Hồ</t>
  </si>
  <si>
    <t>Huyện Vũng Liêm</t>
  </si>
  <si>
    <t>Huyện Bình Tân</t>
  </si>
  <si>
    <t>Huyện Tam Bình</t>
  </si>
  <si>
    <t>VII</t>
  </si>
  <si>
    <t>VIII</t>
  </si>
  <si>
    <t>Chuyên khoa 2</t>
  </si>
  <si>
    <t>Sở Giao thông vận tải</t>
  </si>
  <si>
    <t>Sở Xây dựng</t>
  </si>
  <si>
    <t>Sở Tư pháp</t>
  </si>
  <si>
    <t>Sở Tài nguyên và Môi trường</t>
  </si>
  <si>
    <t>Sở Văn hóa Thể thao và Du lịch</t>
  </si>
  <si>
    <t>CẤP TỈNH</t>
  </si>
  <si>
    <t>Thanh tra tỉnh</t>
  </si>
  <si>
    <t>Sở Giáo dục và Đào tạo</t>
  </si>
  <si>
    <t>Liên hiệp hội khoa học và Kỹ thuật Vĩnh Long</t>
  </si>
  <si>
    <t>Trường Cao đẳng nghề Vĩnh Long</t>
  </si>
  <si>
    <t>TỔNG CỘNG A+B</t>
  </si>
  <si>
    <t>Sở Nội vụ</t>
  </si>
  <si>
    <t>BỒI DƯỠNG THEO TIÊU CHUẨN CHỨC VỤ, LÃNH ĐẠO, QUẢN LÝ</t>
  </si>
  <si>
    <t>Hội nghị, Hội thảo, học tập kinh nghiệm</t>
  </si>
  <si>
    <t>Theo thông báo của Bộ Nội vụ, theo chủ trương của UBND tỉnh</t>
  </si>
  <si>
    <t>Từ nguồn ngân sách cấp cho Sở Nội vụ</t>
  </si>
  <si>
    <t>Bồi dưỡng chức danh lãnh đạo, quản lý cấp sở và tương đương</t>
  </si>
  <si>
    <t>Bồi dưỡng chức danh lãnh đạo, quản lý cấp phòng và tương đương cơ quan hành chính</t>
  </si>
  <si>
    <t>Bồi dưỡng chức danh lãnh đạo, quản lý cấp phòng và tương đương đơn vị sự nghiệp công lập</t>
  </si>
  <si>
    <t>Chương trình bồi dưỡng ngạch chuyên viên chính</t>
  </si>
  <si>
    <t>Chương trình bồi dưỡng ngạch chuyên viên</t>
  </si>
  <si>
    <t xml:space="preserve">Chương trình bồi dưỡng ngạch kế toán viên </t>
  </si>
  <si>
    <t>BỒI DƯỠNG THEO YÊU CẦU CỦA VỊ TRÍ VIỆC LÀM</t>
  </si>
  <si>
    <t>Bồi dưỡng nghiệp vụ chuyên môn kế toán ngân sách và tài chính ngân sách cấp xã</t>
  </si>
  <si>
    <t>Công chức tài chính - kế toán xã</t>
  </si>
  <si>
    <t>3 ngày</t>
  </si>
  <si>
    <t xml:space="preserve"> Trường Đại học Kinh tế Thành phố Hồ Chí Minh học tại Phân hiệu Vĩnh Long</t>
  </si>
  <si>
    <t xml:space="preserve">Bồi dưỡng theo Quyết định số 263/QĐ-TTg và Quyết định số 1420/QĐ-UBND </t>
  </si>
  <si>
    <t>Bồi dưỡng nghiệp vụ về bảo vệ môi trường làng nghề;  bảo vệ môi trường cơ sở sản xuất, kinh doanh, dịch vụ và một số hoạt động sản xuất quy mô nông hộ</t>
  </si>
  <si>
    <t>Trường Chính trị Phạm Hùng; Sở Tài nguyên và Môi trường</t>
  </si>
  <si>
    <t>Bồi dưỡng nghiệp vụ, chuyên môn Tư pháp - Hộ tịch cho CBCC cấp xã</t>
  </si>
  <si>
    <t>Trường Chính trị Phạm Hùng, Sở Tư pháp</t>
  </si>
  <si>
    <t>Bồi dưỡng chuyên môn về phát triển kinh tế nông thôn - nông nghiệp cho CBCC cấp xã</t>
  </si>
  <si>
    <t>Trường Chính trị Phạm Hùng, Sở Tài Nông nghiệp và Phát triển nông thôn</t>
  </si>
  <si>
    <t>Bồi dưỡng nghiệp vụ đối với cán bộ, công chức làm công tác tín ngưỡng, tôn giáo</t>
  </si>
  <si>
    <t>Trường Chính Trị Phạm Hùng; Mời Ban tôn giáo CP hoặc Học viện Hành chính Quốc Gia tại TPHCM</t>
  </si>
  <si>
    <t xml:space="preserve">Căn cứ Quyết định số 408/QĐ-UBND </t>
  </si>
  <si>
    <t xml:space="preserve"> Cán bộ, công chức kiêm nhiệm công tác tín ngưỡng, tôn giáo ở cấp xã</t>
  </si>
  <si>
    <t>Bồi dưỡng Kỹ năng an toàn trên môi trường số</t>
  </si>
  <si>
    <t>Công chức làm công tác các sở, ban, ngành tỉnh, UBND cấp huyện, cấp xã</t>
  </si>
  <si>
    <t>2 ngày</t>
  </si>
  <si>
    <t>Sở Thông tin và Truyền thông; Công An tỉnh Vĩnh Long hoặc mời báo cáo viên</t>
  </si>
  <si>
    <t>Bồi dưỡng theo Đề án 06</t>
  </si>
  <si>
    <t>Bồi dưỡng công tác bảo vệ bí mật nhà nước</t>
  </si>
  <si>
    <t>Công chức phụ trách sở, ngành và cấp huyện</t>
  </si>
  <si>
    <t>Bồi dưỡng chuyên môn Chuyển đổi số trong xây dựng nông thôn mới, nông thôn thông minh</t>
  </si>
  <si>
    <t>Sở Thông tin và Truyền thông hoặc mời báo cáo viên</t>
  </si>
  <si>
    <t xml:space="preserve">Quyết định số 163/QĐ-TTg, Căn cứ Quyết định số 3048/QĐ-UBND </t>
  </si>
  <si>
    <t xml:space="preserve">Bồi dưỡng đạo đức công vụ và kỹ năng giao tiếp danh cho đội ngũ công chức bộ phận một cửa </t>
  </si>
  <si>
    <t>Bồi dưỡng tập huấn công tác chỉnh lý tài liệu lưu trữ</t>
  </si>
  <si>
    <t>Công chức làm công tác văn thư, lưu trữ tại các sở, ban, ngành tỉnh, VP UBND cấp huyện, lãnh đạo Phòng Nội vụ phụ trách VTLT; công chức văn phòng thống kê cấp xã</t>
  </si>
  <si>
    <t>1 ngày</t>
  </si>
  <si>
    <t>Mời báo cáo viên</t>
  </si>
  <si>
    <t>Bồi dưỡng tập huấn công tác lập hồ sơ điện tử, nộp lưu hồ sơ điện tử vào lưu trữ cơ quan</t>
  </si>
  <si>
    <t>Công chức phụ trách Công nghệ thông tin tại các sở, ban, ngành tỉnh, VP UBND cấp huyện, lãnh đạo Phòng Nội vụ phụ trách VTLT; công chức văn phòng thống kê cấp xã</t>
  </si>
  <si>
    <t xml:space="preserve">Bồi dưỡng nghiệp vụ quản lý công chức, viên chức </t>
  </si>
  <si>
    <t>Mời Bộ Nội vụ</t>
  </si>
  <si>
    <t xml:space="preserve">II </t>
  </si>
  <si>
    <t>Bồi dưỡng nâng cao năng lực quản lý trật tự xây dựng và chuyển đổi số trong công tác quản lý trật tự xây dựng</t>
  </si>
  <si>
    <t>03 ngày</t>
  </si>
  <si>
    <t>Tháng 10/2025</t>
  </si>
  <si>
    <t>Phân viện cán bộ quản lý xây dựng và đào tạo Miền Nam</t>
  </si>
  <si>
    <t>Bồi  dưỡng nâng cao năng lực cho cán bộ lãnh đạo, quản lý chuyên môn phục vụ công tác nâng cấp đô thị cấp xã</t>
  </si>
  <si>
    <t>Tháng 8/2025</t>
  </si>
  <si>
    <t>Tập huấn áp dụng mô hình thông tin công trình (BIM) trong hoạt động XD</t>
  </si>
  <si>
    <t>Tháng 3/2025</t>
  </si>
  <si>
    <t>Viện Quản lý đầu tư xây dựng</t>
  </si>
  <si>
    <t>Sở Tài chính</t>
  </si>
  <si>
    <t>Tập huấn sử dụng hệ thống tabmis</t>
  </si>
  <si>
    <t>Đấu thầu</t>
  </si>
  <si>
    <t>Ngân sách cấp</t>
  </si>
  <si>
    <t>Tập huấn về quản lý ngân sách, giá, công sản</t>
  </si>
  <si>
    <t>Đồ họa thông tin căn bản (Thiết kế infographic và banner phục vụ tuyên truyền sự kiện, tuyên truyền pháp luật lĩnh vực VHTTDL trên internet)</t>
  </si>
  <si>
    <t xml:space="preserve">
20</t>
  </si>
  <si>
    <t>Công chức, viên chức</t>
  </si>
  <si>
    <t>Trong năm 2025</t>
  </si>
  <si>
    <t>Trường 
Cao đẳng 
Vĩnh Long</t>
  </si>
  <si>
    <t>Ngân sách 
Nhà nước cấp</t>
  </si>
  <si>
    <t>V</t>
  </si>
  <si>
    <t>Sở Thông tin và Truyền thông</t>
  </si>
  <si>
    <t>Tập huấn công tác thông tin đối ngoại, hướng dẫn kỹ năng cho người phát ngôn và cung cấp thông tin cho báo chí năm 2025</t>
  </si>
  <si>
    <t>01 ngày</t>
  </si>
  <si>
    <t>Tháng 9/2025</t>
  </si>
  <si>
    <t>Viện ứng dụng Công nghệ thông tin và truyền thông</t>
  </si>
  <si>
    <t>Sở Kế hoạch và Đầu tư</t>
  </si>
  <si>
    <t>Lớp đào tạo, tập huấn nghiệp vụ đấu thầu và đầu tư công</t>
  </si>
  <si>
    <t>Lớp tuyên truyền, tập huấn các văn bản quy định và các chính sách hỗ trợ của nhà nước trong lĩnh vực kinh tế tập thể, hợp tác xã</t>
  </si>
  <si>
    <t>CBCCVC phụ trách quản lý nhà nước về kinh tế tập thể và các hợp tác xã, liên hiệp hợp tác xã, tổ hợp tác trên địa bàn tỉnh</t>
  </si>
  <si>
    <t>Sở Y tế</t>
  </si>
  <si>
    <t>Bồi dưỡng kiến thức chuyên môn về y học gia đình</t>
  </si>
  <si>
    <t>6 tháng</t>
  </si>
  <si>
    <t>tháng 9/2024</t>
  </si>
  <si>
    <t>Trường Đại học Y dược Cần Thơ</t>
  </si>
  <si>
    <t>Nguồn đơn vị sự nghiệp</t>
  </si>
  <si>
    <t>Bồi dưỡng ngạch chuyên viên chính</t>
  </si>
  <si>
    <t>2 tháng</t>
  </si>
  <si>
    <t>Năm 2025</t>
  </si>
  <si>
    <t>Trường CBQL GTVT hoặc các cơ sở khác</t>
  </si>
  <si>
    <t>Bồi dưỡng ngạch chuyên viên</t>
  </si>
  <si>
    <t>1,5 tháng</t>
  </si>
  <si>
    <t>Bồi dưỡng lãnh đạo, quản lý cấp phòng</t>
  </si>
  <si>
    <t>1,0 tháng</t>
  </si>
  <si>
    <t>Ngân sách hoặc tự túc</t>
  </si>
  <si>
    <t>Bồi dưỡng nghiệp vụ văn thư lưu trữ</t>
  </si>
  <si>
    <t>Công chức, viên chức, cá nhân có nhu cầu</t>
  </si>
  <si>
    <t>Trường ĐH KHXH&amp;NV</t>
  </si>
  <si>
    <t>Chứng chỉ tin học cơ bản và nâng cao</t>
  </si>
  <si>
    <t>Cá nhân có nhu cầu</t>
  </si>
  <si>
    <t>Trường ĐH Trà vinh</t>
  </si>
  <si>
    <t>Tự túc</t>
  </si>
  <si>
    <t>Bác sĩ (Trung tâm Y tế Nguyễn Văn Thủ - huyện Vũng Liêm)</t>
  </si>
  <si>
    <t>Tổng cộng A+B</t>
  </si>
  <si>
    <t>Ngân sách 
Nhà nước năm 2025</t>
  </si>
  <si>
    <t xml:space="preserve"> Người phát ngôn cấp tỉnh, cấp huyện, cấp xã</t>
  </si>
  <si>
    <t>Cá nhân tự túc hoặc cơ quan đơn vị hỗ trợ</t>
  </si>
  <si>
    <t>Kinh phí đào tạo, bồi dưỡng của tỉnh</t>
  </si>
  <si>
    <t>Theo thông báo chiêu sinh của cơ sở đào tạo</t>
  </si>
  <si>
    <t>Học viện Hành chính Quốc gia hoặc Trường Chính trị Phạm Hùng</t>
  </si>
  <si>
    <t xml:space="preserve"> Cán bộ, công chức làm công tác quản lý trật tự xây dựng; Chủ tịch, phó chủ tịch UBND các huyện, thị xã, thành phố phụ trách lĩnh vực xây dựng; Trưởng, phó TP Quản lý đô thị; Cán bộ, công chức làm công tác xử lý vi phạm hành chính</t>
  </si>
  <si>
    <t xml:space="preserve"> Cán bộ, công chức, viên chức lãnh đạo chuyên môn thuộc UBND cấp xã; Công chức phụ trách địa chính - nông nghiệp - xây dựng - môi trường cấp xã; Hội đồng nhân dân cấp xã</t>
  </si>
  <si>
    <t xml:space="preserve"> Các sở, ban, ngành tỉnh; Các ban quản lý dự án ĐTXD; Phòng Kinh tế và hạ tầng các huyện; Phòng Quản lý đô thị thành phố, thị xã</t>
  </si>
  <si>
    <t>Phụ lục 1</t>
  </si>
  <si>
    <t>NHU CẦU ĐÀO TẠO CÁN BỘ, CÔNG CHỨC, VIÊN CHỨC NĂM 2025</t>
  </si>
  <si>
    <t>Cán bộ, công chức phụ trách 01 cửa sở ngành tỉnh và Ủy ban nhân dân cấp huyện và cấp xã</t>
  </si>
  <si>
    <t>Sở Văn hóa, Thể thao và Du lịch</t>
  </si>
  <si>
    <t>4 ngày - 7 ngày</t>
  </si>
  <si>
    <t xml:space="preserve"> </t>
  </si>
  <si>
    <t>Quý 2 và qíu3</t>
  </si>
  <si>
    <t>Quý 2</t>
  </si>
  <si>
    <t>(Kèm theo Kế hoạch đào tạo, bồi dưỡng cán bộ, công chức, viên chức trên địa bàn 
tỉnh Vĩnh Long năm 2025)</t>
  </si>
  <si>
    <t>Sở Công Thương</t>
  </si>
  <si>
    <t>Phụ lục 2</t>
  </si>
  <si>
    <t>NHU CẦU MỞ LỚP ĐÀO TẠO, BỒI DƯỠNG CÁN BỘ, CÔNG CHỨC, VIÊN CHỨC NĂM 2025</t>
  </si>
  <si>
    <t>Nguồn 
kinh phí</t>
  </si>
  <si>
    <t>Nội dung/Tên lớp</t>
  </si>
  <si>
    <r>
      <t>Trung tâm Đào tạo - Nghiên cứu Khoa học Tổ chức và Quản lý; Trường chính trị Phạm Hùng hoặc mời báo cáo viên</t>
    </r>
    <r>
      <rPr>
        <sz val="13"/>
        <color theme="1"/>
        <rFont val="Times New Roman"/>
        <family val="1"/>
      </rPr>
      <t xml:space="preserve"> </t>
    </r>
  </si>
  <si>
    <t>Quý 2 và quý 3</t>
  </si>
  <si>
    <t xml:space="preserve">Quý 1 </t>
  </si>
  <si>
    <t>Quý 1 và quý 2 năm 2025</t>
  </si>
  <si>
    <t>Trường Cao đẳng Vĩnh Long/Phân hiệu Đại học Kinh tế tại Vĩnh Long,…</t>
  </si>
  <si>
    <t>Sở Tài chính, các phòng Tài chính - Kế hoạch</t>
  </si>
  <si>
    <t>Các sở, ban, ngành tỉnh, huyện, thị xã, thành phố</t>
  </si>
  <si>
    <t>Cử tham gia tại Học viện Hành chính
 Quốc gia</t>
  </si>
  <si>
    <t>Cử tham gia tại Học viện Hành chính 
Quốc gia</t>
  </si>
  <si>
    <t>Chỉ thị số 28/CT-TTg</t>
  </si>
  <si>
    <t>Bồi dưỡng theo Nghị định số  101/2017/NĐ-CP</t>
  </si>
  <si>
    <t>Trưởng bộ phận, cán bộ, công chức, viên chức Tiếp nhận và Trả kết quả tại Bộ phận Một cửa TPVL và 11 phường</t>
  </si>
  <si>
    <t>Kinh phí tổ chức hội nghị tập huấn sử dụng từ nguồn hoạt động thông tin đối ngoại và người phát ngôn giao Sở Thông tin và Truyền thông năm 2025</t>
  </si>
  <si>
    <t xml:space="preserve">  CBCCVC 
trên địa bàn tỉnh</t>
  </si>
  <si>
    <t>4 ngày</t>
  </si>
  <si>
    <t>Cán bộ, công chức phụ trách Tư pháp - Hộ tịch các xã, phường, thị trấn</t>
  </si>
  <si>
    <t>Cán bộ, công chức phụ trách nông nghiệp - nông thôn các xã, phường, thị trấn</t>
  </si>
  <si>
    <t xml:space="preserve">Công chức làm công tác tham mưu chuyển đổi số các sở, ban, ngành, UBND huyện và cấp xã </t>
  </si>
  <si>
    <t>Cán bộ, công chức làm công tác tín ngưỡng, tôn giáo của các cơ quan, tổ chức chính trị - xã hội cấp huyện và Cán bộ, công chức kiêm nhiệm công tác tín ngưỡng, tôn giáo ở cấp xã</t>
  </si>
  <si>
    <t>Đài Phát thanh và Truyền hình Vĩnh Long</t>
  </si>
  <si>
    <t>Thành phố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</si>
</sst>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_);_(* \(#,##0\);_(* &quot;-&quot;??_);_(@_)"/>
  </numFmts>
  <fonts count="23" x14ac:knownFonts="1">
    <font>
      <sz val="11"/>
      <color theme="1"/>
      <name val="Calibri"/>
      <family val="2"/>
      <charset val="163"/>
      <scheme val="minor"/>
    </font>
    <font>
      <sz val="11"/>
      <color theme="1"/>
      <name val="Calibri"/>
      <family val="2"/>
      <scheme val="minor"/>
    </font>
    <font>
      <sz val="13"/>
      <color theme="1"/>
      <name val="Times New Roman"/>
      <family val="1"/>
    </font>
    <font>
      <i/>
      <sz val="13"/>
      <color theme="1"/>
      <name val="Times New Roman"/>
      <family val="1"/>
    </font>
    <font>
      <i/>
      <sz val="13"/>
      <color rgb="FF000000"/>
      <name val="Times New Roman"/>
      <family val="1"/>
    </font>
    <font>
      <b/>
      <sz val="13"/>
      <color rgb="FF000000"/>
      <name val="Times New Roman"/>
      <family val="1"/>
    </font>
    <font>
      <sz val="12"/>
      <color rgb="FF000000"/>
      <name val="Times New Roman"/>
      <family val="1"/>
    </font>
    <font>
      <sz val="12"/>
      <name val="Times New Roman"/>
      <family val="1"/>
    </font>
    <font>
      <b/>
      <sz val="13"/>
      <color theme="1"/>
      <name val="Times New Roman"/>
      <family val="1"/>
    </font>
    <font>
      <b/>
      <i/>
      <sz val="13"/>
      <color theme="1"/>
      <name val="Times New Roman"/>
      <family val="1"/>
    </font>
    <font>
      <sz val="13"/>
      <name val="Times New Roman"/>
      <family val="1"/>
    </font>
    <font>
      <sz val="10"/>
      <color theme="1"/>
      <name val="Times New Roman"/>
      <family val="1"/>
    </font>
    <font>
      <sz val="11"/>
      <color theme="1"/>
      <name val="Calibri"/>
      <family val="2"/>
      <charset val="163"/>
      <scheme val="minor"/>
    </font>
    <font>
      <sz val="13"/>
      <color rgb="FF000000"/>
      <name val="Times New Roman"/>
      <family val="1"/>
    </font>
    <font>
      <b/>
      <sz val="14"/>
      <color rgb="FF000000"/>
      <name val="Times New Roman"/>
      <family val="1"/>
    </font>
    <font>
      <i/>
      <sz val="14"/>
      <color rgb="FF000000"/>
      <name val="Times New Roman"/>
      <family val="1"/>
    </font>
    <font>
      <b/>
      <sz val="14"/>
      <color theme="1"/>
      <name val="Times New Roman"/>
      <family val="1"/>
    </font>
    <font>
      <b/>
      <i/>
      <sz val="14"/>
      <name val="Times New Roman"/>
      <family val="1"/>
    </font>
    <font>
      <b/>
      <sz val="14"/>
      <name val="Times New Roman"/>
      <family val="1"/>
    </font>
    <font>
      <sz val="14"/>
      <color rgb="FF000000"/>
      <name val="Times New Roman"/>
      <family val="1"/>
    </font>
    <font>
      <sz val="14"/>
      <color theme="1"/>
      <name val="Times New Roman"/>
      <family val="1"/>
    </font>
    <font>
      <sz val="14"/>
      <name val="Times New Roman"/>
      <family val="1"/>
    </font>
    <font>
      <b/>
      <sz val="13"/>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0" fontId="7" fillId="0" borderId="0"/>
    <xf numFmtId="164" fontId="12" fillId="0" borderId="0" applyFont="0" applyFill="0" applyBorder="0" applyAlignment="0" applyProtection="0"/>
  </cellStyleXfs>
  <cellXfs count="92">
    <xf numFmtId="0" fontId="0" fillId="0" borderId="0" xfId="0"/>
    <xf numFmtId="0" fontId="2"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vertical="center" wrapText="1"/>
    </xf>
    <xf numFmtId="0" fontId="2" fillId="0" borderId="0" xfId="0" applyFont="1" applyFill="1" applyAlignment="1">
      <alignment vertical="center" wrapText="1"/>
    </xf>
    <xf numFmtId="0" fontId="8" fillId="0" borderId="0" xfId="0" applyFont="1" applyFill="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10" fillId="0" borderId="0" xfId="0" applyFont="1" applyAlignment="1">
      <alignment vertical="center"/>
    </xf>
    <xf numFmtId="0" fontId="4" fillId="0" borderId="0" xfId="0" applyFont="1" applyAlignment="1">
      <alignment horizontal="center" vertical="center"/>
    </xf>
    <xf numFmtId="0" fontId="11" fillId="0" borderId="0" xfId="0" applyFont="1" applyAlignment="1">
      <alignment vertical="center" wrapText="1"/>
    </xf>
    <xf numFmtId="0" fontId="11" fillId="0" borderId="0" xfId="0" applyFont="1" applyFill="1" applyAlignment="1">
      <alignment vertical="center" wrapText="1"/>
    </xf>
    <xf numFmtId="0" fontId="8" fillId="0" borderId="1" xfId="0" applyFont="1" applyFill="1" applyBorder="1" applyAlignment="1">
      <alignment horizontal="center" vertical="center" wrapText="1"/>
    </xf>
    <xf numFmtId="0" fontId="6" fillId="0" borderId="0" xfId="0" applyFont="1" applyFill="1" applyBorder="1" applyAlignment="1">
      <alignment vertical="center" wrapText="1"/>
    </xf>
    <xf numFmtId="0" fontId="2"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9"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0" fillId="0" borderId="0" xfId="0" applyAlignment="1">
      <alignment horizontal="center"/>
    </xf>
    <xf numFmtId="0" fontId="5" fillId="0" borderId="1" xfId="0" quotePrefix="1" applyFont="1" applyFill="1" applyBorder="1" applyAlignment="1">
      <alignment horizontal="left" vertical="center" wrapText="1"/>
    </xf>
    <xf numFmtId="0" fontId="5" fillId="0" borderId="2" xfId="0" quotePrefix="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5" fillId="0" borderId="1" xfId="0" quotePrefix="1" applyFont="1" applyFill="1" applyBorder="1" applyAlignment="1">
      <alignment horizontal="center" vertical="center"/>
    </xf>
    <xf numFmtId="0" fontId="5" fillId="0" borderId="1" xfId="0" applyFont="1" applyFill="1" applyBorder="1" applyAlignment="1">
      <alignment horizontal="center" vertical="center"/>
    </xf>
    <xf numFmtId="0" fontId="13" fillId="0" borderId="1" xfId="0" quotePrefix="1" applyFont="1" applyFill="1" applyBorder="1" applyAlignment="1">
      <alignment horizontal="left" vertical="center" wrapText="1"/>
    </xf>
    <xf numFmtId="0" fontId="13" fillId="0" borderId="1" xfId="0" quotePrefix="1" applyFont="1" applyFill="1" applyBorder="1" applyAlignment="1">
      <alignment horizontal="center" vertical="center" wrapText="1"/>
    </xf>
    <xf numFmtId="0" fontId="13" fillId="0" borderId="2" xfId="0" quotePrefix="1" applyFont="1" applyFill="1" applyBorder="1" applyAlignment="1">
      <alignment horizontal="center" vertical="center" wrapText="1"/>
    </xf>
    <xf numFmtId="165" fontId="13" fillId="0" borderId="1" xfId="3" quotePrefix="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1" xfId="0" applyFont="1" applyFill="1" applyBorder="1" applyAlignment="1">
      <alignment vertical="center" wrapText="1"/>
    </xf>
    <xf numFmtId="0" fontId="13"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2" fillId="0" borderId="1" xfId="0" applyFont="1" applyFill="1" applyBorder="1"/>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0" fillId="0" borderId="0" xfId="0"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horizontal="center" vertical="top" wrapText="1"/>
    </xf>
    <xf numFmtId="0" fontId="16" fillId="0" borderId="0" xfId="0" applyFont="1" applyAlignment="1">
      <alignment horizontal="center"/>
    </xf>
    <xf numFmtId="0" fontId="15" fillId="0" borderId="0" xfId="0" applyFont="1" applyAlignment="1">
      <alignment horizontal="center" vertical="center"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0" xfId="0" applyFont="1" applyAlignment="1">
      <alignment horizontal="center" vertical="center"/>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4">
    <cellStyle name="Comma" xfId="3" builtinId="3"/>
    <cellStyle name="Normal" xfId="0" builtinId="0"/>
    <cellStyle name="Normal 2" xfId="1"/>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2407230</xdr:colOff>
      <xdr:row>3</xdr:row>
      <xdr:rowOff>34636</xdr:rowOff>
    </xdr:from>
    <xdr:to>
      <xdr:col>3</xdr:col>
      <xdr:colOff>242457</xdr:colOff>
      <xdr:row>3</xdr:row>
      <xdr:rowOff>34636</xdr:rowOff>
    </xdr:to>
    <xdr:cxnSp macro="">
      <xdr:nvCxnSpPr>
        <xdr:cNvPr id="3" name="Straight Connector 2"/>
        <xdr:cNvCxnSpPr/>
      </xdr:nvCxnSpPr>
      <xdr:spPr>
        <a:xfrm>
          <a:off x="2814207" y="987136"/>
          <a:ext cx="179243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455083</xdr:colOff>
      <xdr:row>28</xdr:row>
      <xdr:rowOff>222250</xdr:rowOff>
    </xdr:from>
    <xdr:to>
      <xdr:col>1</xdr:col>
      <xdr:colOff>459316</xdr:colOff>
      <xdr:row>28</xdr:row>
      <xdr:rowOff>229659</xdr:rowOff>
    </xdr:to>
    <xdr:sp macro="" textlink="">
      <xdr:nvSpPr>
        <xdr:cNvPr id="2" name="AutoShape 2" descr="blob:file:///f6cc3df7-a726-4f8c-935c-457fc51646b7"/>
        <xdr:cNvSpPr>
          <a:spLocks noChangeAspect="1" noChangeArrowheads="1"/>
        </xdr:cNvSpPr>
      </xdr:nvSpPr>
      <xdr:spPr bwMode="auto">
        <a:xfrm>
          <a:off x="369358" y="16843375"/>
          <a:ext cx="305858" cy="2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796639</xdr:colOff>
      <xdr:row>3</xdr:row>
      <xdr:rowOff>43296</xdr:rowOff>
    </xdr:from>
    <xdr:to>
      <xdr:col>6</xdr:col>
      <xdr:colOff>424297</xdr:colOff>
      <xdr:row>3</xdr:row>
      <xdr:rowOff>43296</xdr:rowOff>
    </xdr:to>
    <xdr:cxnSp macro="">
      <xdr:nvCxnSpPr>
        <xdr:cNvPr id="4" name="Straight Connector 3"/>
        <xdr:cNvCxnSpPr/>
      </xdr:nvCxnSpPr>
      <xdr:spPr>
        <a:xfrm>
          <a:off x="4554684" y="1004455"/>
          <a:ext cx="213879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110" zoomScaleNormal="110" zoomScaleSheetLayoutView="100" workbookViewId="0">
      <selection activeCell="J3" sqref="J3"/>
    </sheetView>
  </sheetViews>
  <sheetFormatPr defaultColWidth="9.109375" defaultRowHeight="16.8" x14ac:dyDescent="0.3"/>
  <cols>
    <col min="1" max="1" width="6.109375" style="1" customWidth="1"/>
    <col min="2" max="2" width="39.44140625" style="1" customWidth="1"/>
    <col min="3" max="3" width="19.88671875" style="6" customWidth="1"/>
    <col min="4" max="4" width="8" style="6" customWidth="1"/>
    <col min="5" max="6" width="7.88671875" style="6" customWidth="1"/>
    <col min="7" max="7" width="11.33203125" style="6" customWidth="1"/>
    <col min="8" max="8" width="12" style="6" customWidth="1"/>
    <col min="9" max="9" width="9.109375" style="1"/>
    <col min="10" max="10" width="9.109375" style="1" customWidth="1"/>
    <col min="11" max="16384" width="9.109375" style="1"/>
  </cols>
  <sheetData>
    <row r="1" spans="1:8" ht="17.399999999999999" x14ac:dyDescent="0.3">
      <c r="A1" s="77" t="s">
        <v>170</v>
      </c>
      <c r="B1" s="77"/>
      <c r="C1" s="77"/>
      <c r="D1" s="77"/>
      <c r="E1" s="77"/>
      <c r="F1" s="77"/>
      <c r="G1" s="77"/>
      <c r="H1" s="77"/>
    </row>
    <row r="2" spans="1:8" ht="17.399999999999999" x14ac:dyDescent="0.3">
      <c r="A2" s="76" t="s">
        <v>171</v>
      </c>
      <c r="B2" s="76"/>
      <c r="C2" s="76"/>
      <c r="D2" s="76"/>
      <c r="E2" s="76"/>
      <c r="F2" s="76"/>
      <c r="G2" s="76"/>
      <c r="H2" s="76"/>
    </row>
    <row r="3" spans="1:8" ht="36.75" customHeight="1" x14ac:dyDescent="0.3">
      <c r="A3" s="78" t="s">
        <v>178</v>
      </c>
      <c r="B3" s="76"/>
      <c r="C3" s="76"/>
      <c r="D3" s="76"/>
      <c r="E3" s="76"/>
      <c r="F3" s="76"/>
      <c r="G3" s="76"/>
      <c r="H3" s="76"/>
    </row>
    <row r="4" spans="1:8" x14ac:dyDescent="0.3">
      <c r="A4" s="2"/>
    </row>
    <row r="5" spans="1:8" ht="62.25" customHeight="1" x14ac:dyDescent="0.3">
      <c r="A5" s="19" t="s">
        <v>11</v>
      </c>
      <c r="B5" s="19" t="s">
        <v>0</v>
      </c>
      <c r="C5" s="19" t="s">
        <v>28</v>
      </c>
      <c r="D5" s="19" t="s">
        <v>2</v>
      </c>
      <c r="E5" s="19" t="s">
        <v>3</v>
      </c>
      <c r="F5" s="19" t="s">
        <v>4</v>
      </c>
      <c r="G5" s="19" t="s">
        <v>31</v>
      </c>
      <c r="H5" s="19" t="s">
        <v>48</v>
      </c>
    </row>
    <row r="6" spans="1:8" s="10" customFormat="1" ht="65.25" customHeight="1" x14ac:dyDescent="0.3">
      <c r="A6" s="20"/>
      <c r="B6" s="21"/>
      <c r="C6" s="22" t="s">
        <v>29</v>
      </c>
      <c r="D6" s="22" t="s">
        <v>19</v>
      </c>
      <c r="E6" s="22" t="s">
        <v>20</v>
      </c>
      <c r="F6" s="22" t="s">
        <v>21</v>
      </c>
      <c r="G6" s="22" t="s">
        <v>22</v>
      </c>
      <c r="H6" s="22" t="s">
        <v>23</v>
      </c>
    </row>
    <row r="7" spans="1:8" s="10" customFormat="1" ht="30" customHeight="1" x14ac:dyDescent="0.3">
      <c r="A7" s="20"/>
      <c r="B7" s="23" t="s">
        <v>59</v>
      </c>
      <c r="C7" s="24">
        <f>SUM(D7:H7)</f>
        <v>305</v>
      </c>
      <c r="D7" s="24">
        <f t="shared" ref="D7:H7" si="0">D8+D27</f>
        <v>13</v>
      </c>
      <c r="E7" s="24">
        <f t="shared" si="0"/>
        <v>82</v>
      </c>
      <c r="F7" s="24">
        <f t="shared" si="0"/>
        <v>85</v>
      </c>
      <c r="G7" s="24">
        <f t="shared" si="0"/>
        <v>109</v>
      </c>
      <c r="H7" s="24">
        <f t="shared" si="0"/>
        <v>16</v>
      </c>
    </row>
    <row r="8" spans="1:8" s="10" customFormat="1" ht="30" customHeight="1" x14ac:dyDescent="0.3">
      <c r="A8" s="20" t="s">
        <v>13</v>
      </c>
      <c r="B8" s="23" t="s">
        <v>32</v>
      </c>
      <c r="C8" s="24">
        <f>C9+C18</f>
        <v>62</v>
      </c>
      <c r="D8" s="24">
        <f t="shared" ref="D8:H8" si="1">D9+D18</f>
        <v>6</v>
      </c>
      <c r="E8" s="24">
        <f t="shared" si="1"/>
        <v>39</v>
      </c>
      <c r="F8" s="24">
        <f t="shared" si="1"/>
        <v>16</v>
      </c>
      <c r="G8" s="24">
        <f t="shared" si="1"/>
        <v>0</v>
      </c>
      <c r="H8" s="24">
        <f t="shared" si="1"/>
        <v>1</v>
      </c>
    </row>
    <row r="9" spans="1:8" s="10" customFormat="1" ht="30" customHeight="1" x14ac:dyDescent="0.3">
      <c r="A9" s="25"/>
      <c r="B9" s="26" t="s">
        <v>54</v>
      </c>
      <c r="C9" s="25">
        <f>SUM(D9:H9)</f>
        <v>13</v>
      </c>
      <c r="D9" s="25">
        <f>SUM(D11:D17)</f>
        <v>2</v>
      </c>
      <c r="E9" s="25">
        <f>SUM(E10:E16)</f>
        <v>10</v>
      </c>
      <c r="F9" s="25">
        <f t="shared" ref="F9:H9" si="2">SUM(F11:F17)</f>
        <v>0</v>
      </c>
      <c r="G9" s="25">
        <f t="shared" si="2"/>
        <v>0</v>
      </c>
      <c r="H9" s="25">
        <f t="shared" si="2"/>
        <v>1</v>
      </c>
    </row>
    <row r="10" spans="1:8" s="10" customFormat="1" ht="30" customHeight="1" x14ac:dyDescent="0.3">
      <c r="A10" s="27">
        <v>1</v>
      </c>
      <c r="B10" s="28" t="s">
        <v>179</v>
      </c>
      <c r="C10" s="25"/>
      <c r="D10" s="25"/>
      <c r="E10" s="27">
        <v>2</v>
      </c>
      <c r="F10" s="25"/>
      <c r="G10" s="25"/>
      <c r="H10" s="25"/>
    </row>
    <row r="11" spans="1:8" s="11" customFormat="1" ht="30" customHeight="1" x14ac:dyDescent="0.3">
      <c r="A11" s="29">
        <v>2</v>
      </c>
      <c r="B11" s="30" t="s">
        <v>49</v>
      </c>
      <c r="C11" s="22"/>
      <c r="D11" s="31"/>
      <c r="E11" s="31">
        <v>1</v>
      </c>
      <c r="F11" s="22"/>
      <c r="G11" s="22"/>
      <c r="H11" s="22"/>
    </row>
    <row r="12" spans="1:8" s="11" customFormat="1" ht="30" customHeight="1" x14ac:dyDescent="0.3">
      <c r="A12" s="27">
        <v>3</v>
      </c>
      <c r="B12" s="30" t="s">
        <v>50</v>
      </c>
      <c r="C12" s="22"/>
      <c r="D12" s="31"/>
      <c r="E12" s="31">
        <v>1</v>
      </c>
      <c r="F12" s="22"/>
      <c r="G12" s="22"/>
      <c r="H12" s="22"/>
    </row>
    <row r="13" spans="1:8" s="11" customFormat="1" ht="30" customHeight="1" x14ac:dyDescent="0.3">
      <c r="A13" s="29">
        <v>4</v>
      </c>
      <c r="B13" s="30" t="s">
        <v>51</v>
      </c>
      <c r="C13" s="22"/>
      <c r="D13" s="31"/>
      <c r="E13" s="31">
        <v>3</v>
      </c>
      <c r="F13" s="22"/>
      <c r="G13" s="22"/>
      <c r="H13" s="22"/>
    </row>
    <row r="14" spans="1:8" s="11" customFormat="1" ht="30" customHeight="1" x14ac:dyDescent="0.3">
      <c r="A14" s="27">
        <v>5</v>
      </c>
      <c r="B14" s="30" t="s">
        <v>52</v>
      </c>
      <c r="C14" s="22"/>
      <c r="D14" s="31"/>
      <c r="E14" s="31">
        <v>1</v>
      </c>
      <c r="F14" s="22"/>
      <c r="G14" s="22"/>
      <c r="H14" s="22"/>
    </row>
    <row r="15" spans="1:8" s="11" customFormat="1" ht="30" customHeight="1" x14ac:dyDescent="0.3">
      <c r="A15" s="29">
        <v>6</v>
      </c>
      <c r="B15" s="30" t="s">
        <v>53</v>
      </c>
      <c r="C15" s="22"/>
      <c r="D15" s="31"/>
      <c r="E15" s="31">
        <v>1</v>
      </c>
      <c r="F15" s="22"/>
      <c r="G15" s="22"/>
      <c r="H15" s="22"/>
    </row>
    <row r="16" spans="1:8" s="11" customFormat="1" ht="30" customHeight="1" x14ac:dyDescent="0.3">
      <c r="A16" s="27">
        <v>7</v>
      </c>
      <c r="B16" s="30" t="s">
        <v>55</v>
      </c>
      <c r="C16" s="32"/>
      <c r="D16" s="33"/>
      <c r="E16" s="33">
        <v>1</v>
      </c>
      <c r="F16" s="22"/>
      <c r="G16" s="22"/>
      <c r="H16" s="22"/>
    </row>
    <row r="17" spans="1:8" s="11" customFormat="1" ht="30" customHeight="1" x14ac:dyDescent="0.3">
      <c r="A17" s="29">
        <v>8</v>
      </c>
      <c r="B17" s="30" t="s">
        <v>137</v>
      </c>
      <c r="C17" s="22"/>
      <c r="D17" s="31">
        <v>2</v>
      </c>
      <c r="E17" s="31"/>
      <c r="F17" s="22"/>
      <c r="G17" s="22"/>
      <c r="H17" s="31">
        <v>1</v>
      </c>
    </row>
    <row r="18" spans="1:8" s="3" customFormat="1" ht="30" customHeight="1" x14ac:dyDescent="0.3">
      <c r="A18" s="25"/>
      <c r="B18" s="34" t="s">
        <v>27</v>
      </c>
      <c r="C18" s="25">
        <f>SUM(D18:H18)</f>
        <v>49</v>
      </c>
      <c r="D18" s="25">
        <f>SUM(D19:D26)</f>
        <v>4</v>
      </c>
      <c r="E18" s="25">
        <f t="shared" ref="E18:H18" si="3">SUM(E19:E26)</f>
        <v>29</v>
      </c>
      <c r="F18" s="25">
        <f t="shared" si="3"/>
        <v>16</v>
      </c>
      <c r="G18" s="25">
        <f t="shared" si="3"/>
        <v>0</v>
      </c>
      <c r="H18" s="25">
        <f t="shared" si="3"/>
        <v>0</v>
      </c>
    </row>
    <row r="19" spans="1:8" s="5" customFormat="1" ht="30" customHeight="1" x14ac:dyDescent="0.3">
      <c r="A19" s="27">
        <v>1</v>
      </c>
      <c r="B19" s="35" t="s">
        <v>33</v>
      </c>
      <c r="C19" s="27"/>
      <c r="D19" s="27"/>
      <c r="E19" s="27">
        <v>1</v>
      </c>
      <c r="F19" s="27"/>
      <c r="G19" s="27"/>
      <c r="H19" s="27"/>
    </row>
    <row r="20" spans="1:8" s="8" customFormat="1" ht="30" customHeight="1" x14ac:dyDescent="0.3">
      <c r="A20" s="27">
        <v>2</v>
      </c>
      <c r="B20" s="35" t="s">
        <v>204</v>
      </c>
      <c r="C20" s="27"/>
      <c r="D20" s="27"/>
      <c r="E20" s="27">
        <v>5</v>
      </c>
      <c r="F20" s="27"/>
      <c r="G20" s="27"/>
      <c r="H20" s="27"/>
    </row>
    <row r="21" spans="1:8" s="8" customFormat="1" ht="30" customHeight="1" x14ac:dyDescent="0.3">
      <c r="A21" s="27">
        <v>3</v>
      </c>
      <c r="B21" s="35" t="s">
        <v>36</v>
      </c>
      <c r="C21" s="27"/>
      <c r="D21" s="27"/>
      <c r="E21" s="27">
        <v>5</v>
      </c>
      <c r="F21" s="27"/>
      <c r="G21" s="27"/>
      <c r="H21" s="27"/>
    </row>
    <row r="22" spans="1:8" ht="30" customHeight="1" x14ac:dyDescent="0.3">
      <c r="A22" s="27">
        <v>4</v>
      </c>
      <c r="B22" s="35" t="s">
        <v>41</v>
      </c>
      <c r="C22" s="27"/>
      <c r="D22" s="27"/>
      <c r="E22" s="27">
        <v>8</v>
      </c>
      <c r="F22" s="27"/>
      <c r="G22" s="27"/>
      <c r="H22" s="27"/>
    </row>
    <row r="23" spans="1:8" s="4" customFormat="1" ht="30" customHeight="1" x14ac:dyDescent="0.3">
      <c r="A23" s="27">
        <v>5</v>
      </c>
      <c r="B23" s="35" t="s">
        <v>42</v>
      </c>
      <c r="C23" s="27"/>
      <c r="D23" s="27">
        <v>4</v>
      </c>
      <c r="E23" s="27">
        <v>3</v>
      </c>
      <c r="F23" s="27">
        <v>1</v>
      </c>
      <c r="G23" s="27"/>
      <c r="H23" s="27"/>
    </row>
    <row r="24" spans="1:8" ht="30" customHeight="1" x14ac:dyDescent="0.3">
      <c r="A24" s="27">
        <v>6</v>
      </c>
      <c r="B24" s="35" t="s">
        <v>43</v>
      </c>
      <c r="C24" s="27"/>
      <c r="D24" s="27"/>
      <c r="E24" s="27">
        <v>4</v>
      </c>
      <c r="F24" s="27"/>
      <c r="G24" s="27"/>
      <c r="H24" s="27"/>
    </row>
    <row r="25" spans="1:8" s="7" customFormat="1" ht="30" customHeight="1" x14ac:dyDescent="0.3">
      <c r="A25" s="27">
        <v>7</v>
      </c>
      <c r="B25" s="35" t="s">
        <v>44</v>
      </c>
      <c r="C25" s="27"/>
      <c r="D25" s="27"/>
      <c r="E25" s="27">
        <v>2</v>
      </c>
      <c r="F25" s="27"/>
      <c r="G25" s="27"/>
      <c r="H25" s="27"/>
    </row>
    <row r="26" spans="1:8" s="7" customFormat="1" ht="30" customHeight="1" x14ac:dyDescent="0.3">
      <c r="A26" s="27">
        <v>8</v>
      </c>
      <c r="B26" s="35" t="s">
        <v>45</v>
      </c>
      <c r="C26" s="27"/>
      <c r="D26" s="27"/>
      <c r="E26" s="27">
        <v>1</v>
      </c>
      <c r="F26" s="27">
        <v>15</v>
      </c>
      <c r="G26" s="27"/>
      <c r="H26" s="27"/>
    </row>
    <row r="27" spans="1:8" s="5" customFormat="1" ht="30" customHeight="1" x14ac:dyDescent="0.3">
      <c r="A27" s="32" t="s">
        <v>14</v>
      </c>
      <c r="B27" s="36" t="s">
        <v>34</v>
      </c>
      <c r="C27" s="32">
        <f t="shared" ref="C27:H27" si="4">C28+C36</f>
        <v>243</v>
      </c>
      <c r="D27" s="32">
        <f t="shared" si="4"/>
        <v>7</v>
      </c>
      <c r="E27" s="32">
        <f t="shared" si="4"/>
        <v>43</v>
      </c>
      <c r="F27" s="32">
        <f t="shared" si="4"/>
        <v>69</v>
      </c>
      <c r="G27" s="32">
        <f t="shared" si="4"/>
        <v>109</v>
      </c>
      <c r="H27" s="32">
        <f t="shared" si="4"/>
        <v>15</v>
      </c>
    </row>
    <row r="28" spans="1:8" s="5" customFormat="1" ht="30" customHeight="1" x14ac:dyDescent="0.3">
      <c r="A28" s="25"/>
      <c r="B28" s="26" t="s">
        <v>54</v>
      </c>
      <c r="C28" s="25">
        <f>SUM(D28:H28)</f>
        <v>206</v>
      </c>
      <c r="D28" s="25">
        <f>SUM(D29:D35)</f>
        <v>7</v>
      </c>
      <c r="E28" s="25">
        <f>SUM(E29:E35)</f>
        <v>40</v>
      </c>
      <c r="F28" s="25">
        <f>SUM(F29:F35)</f>
        <v>35</v>
      </c>
      <c r="G28" s="25">
        <f>SUM(G29:G35)</f>
        <v>109</v>
      </c>
      <c r="H28" s="25">
        <f>SUM(H29:H35)</f>
        <v>15</v>
      </c>
    </row>
    <row r="29" spans="1:8" s="5" customFormat="1" ht="30" customHeight="1" x14ac:dyDescent="0.3">
      <c r="A29" s="27">
        <v>1</v>
      </c>
      <c r="B29" s="28" t="s">
        <v>179</v>
      </c>
      <c r="C29" s="27"/>
      <c r="D29" s="27"/>
      <c r="E29" s="27">
        <v>1</v>
      </c>
      <c r="F29" s="27"/>
      <c r="G29" s="27"/>
      <c r="H29" s="27"/>
    </row>
    <row r="30" spans="1:8" s="5" customFormat="1" ht="30" customHeight="1" x14ac:dyDescent="0.3">
      <c r="A30" s="33">
        <v>2</v>
      </c>
      <c r="B30" s="30" t="s">
        <v>49</v>
      </c>
      <c r="C30" s="32"/>
      <c r="D30" s="33">
        <v>1</v>
      </c>
      <c r="E30" s="33"/>
      <c r="F30" s="33"/>
      <c r="G30" s="33"/>
      <c r="H30" s="33"/>
    </row>
    <row r="31" spans="1:8" s="5" customFormat="1" ht="30" customHeight="1" x14ac:dyDescent="0.3">
      <c r="A31" s="27">
        <v>3</v>
      </c>
      <c r="B31" s="30" t="s">
        <v>56</v>
      </c>
      <c r="C31" s="32"/>
      <c r="D31" s="33">
        <v>2</v>
      </c>
      <c r="E31" s="33">
        <v>13</v>
      </c>
      <c r="F31" s="33">
        <v>10</v>
      </c>
      <c r="G31" s="33"/>
      <c r="H31" s="33"/>
    </row>
    <row r="32" spans="1:8" s="5" customFormat="1" ht="30" customHeight="1" x14ac:dyDescent="0.3">
      <c r="A32" s="27">
        <v>4</v>
      </c>
      <c r="B32" s="30" t="s">
        <v>137</v>
      </c>
      <c r="C32" s="32"/>
      <c r="D32" s="33">
        <v>2</v>
      </c>
      <c r="E32" s="33">
        <v>22</v>
      </c>
      <c r="F32" s="33">
        <v>25</v>
      </c>
      <c r="G32" s="33">
        <v>109</v>
      </c>
      <c r="H32" s="33">
        <v>15</v>
      </c>
    </row>
    <row r="33" spans="1:8" s="5" customFormat="1" ht="30" customHeight="1" x14ac:dyDescent="0.3">
      <c r="A33" s="33">
        <v>5</v>
      </c>
      <c r="B33" s="30" t="s">
        <v>58</v>
      </c>
      <c r="C33" s="32"/>
      <c r="D33" s="33"/>
      <c r="E33" s="33">
        <v>3</v>
      </c>
      <c r="F33" s="33"/>
      <c r="G33" s="33"/>
      <c r="H33" s="33"/>
    </row>
    <row r="34" spans="1:8" s="5" customFormat="1" ht="48.75" customHeight="1" x14ac:dyDescent="0.3">
      <c r="A34" s="27">
        <v>6</v>
      </c>
      <c r="B34" s="37" t="s">
        <v>57</v>
      </c>
      <c r="C34" s="32"/>
      <c r="D34" s="33">
        <v>1</v>
      </c>
      <c r="E34" s="33">
        <v>1</v>
      </c>
      <c r="F34" s="33"/>
      <c r="G34" s="33"/>
      <c r="H34" s="33"/>
    </row>
    <row r="35" spans="1:8" s="5" customFormat="1" ht="41.25" customHeight="1" x14ac:dyDescent="0.3">
      <c r="A35" s="27">
        <v>7</v>
      </c>
      <c r="B35" s="37" t="s">
        <v>203</v>
      </c>
      <c r="C35" s="32"/>
      <c r="D35" s="33">
        <v>1</v>
      </c>
      <c r="E35" s="33"/>
      <c r="F35" s="33"/>
      <c r="G35" s="33"/>
      <c r="H35" s="33"/>
    </row>
    <row r="36" spans="1:8" s="5" customFormat="1" ht="30" customHeight="1" x14ac:dyDescent="0.3">
      <c r="A36" s="25"/>
      <c r="B36" s="34" t="s">
        <v>27</v>
      </c>
      <c r="C36" s="25">
        <f>SUM(D36:H36)</f>
        <v>37</v>
      </c>
      <c r="D36" s="25">
        <f>SUM(D37:D39)</f>
        <v>0</v>
      </c>
      <c r="E36" s="25">
        <f t="shared" ref="E36:H36" si="5">SUM(E37:E39)</f>
        <v>3</v>
      </c>
      <c r="F36" s="25">
        <f t="shared" si="5"/>
        <v>34</v>
      </c>
      <c r="G36" s="25">
        <f t="shared" si="5"/>
        <v>0</v>
      </c>
      <c r="H36" s="25">
        <f t="shared" si="5"/>
        <v>0</v>
      </c>
    </row>
    <row r="37" spans="1:8" s="5" customFormat="1" ht="30" customHeight="1" x14ac:dyDescent="0.3">
      <c r="A37" s="27">
        <v>1</v>
      </c>
      <c r="B37" s="35" t="s">
        <v>33</v>
      </c>
      <c r="C37" s="25"/>
      <c r="D37" s="25"/>
      <c r="E37" s="27">
        <v>1</v>
      </c>
      <c r="F37" s="27">
        <v>1</v>
      </c>
      <c r="G37" s="25"/>
      <c r="H37" s="25"/>
    </row>
    <row r="38" spans="1:8" s="7" customFormat="1" ht="30" customHeight="1" x14ac:dyDescent="0.3">
      <c r="A38" s="27">
        <v>2</v>
      </c>
      <c r="B38" s="35" t="s">
        <v>36</v>
      </c>
      <c r="C38" s="25"/>
      <c r="D38" s="25"/>
      <c r="E38" s="27">
        <v>1</v>
      </c>
      <c r="F38" s="27">
        <v>33</v>
      </c>
      <c r="G38" s="25"/>
      <c r="H38" s="25"/>
    </row>
    <row r="39" spans="1:8" s="7" customFormat="1" ht="30" customHeight="1" x14ac:dyDescent="0.3">
      <c r="A39" s="27">
        <v>3</v>
      </c>
      <c r="B39" s="35" t="s">
        <v>42</v>
      </c>
      <c r="C39" s="25"/>
      <c r="D39" s="34"/>
      <c r="E39" s="27">
        <v>1</v>
      </c>
      <c r="F39" s="27"/>
      <c r="G39" s="34"/>
      <c r="H39" s="34"/>
    </row>
    <row r="42" spans="1:8" x14ac:dyDescent="0.3">
      <c r="B42" s="13"/>
      <c r="C42" s="14"/>
      <c r="D42" s="1"/>
      <c r="E42" s="1"/>
      <c r="F42" s="1"/>
      <c r="G42" s="1"/>
    </row>
    <row r="43" spans="1:8" x14ac:dyDescent="0.3">
      <c r="B43" s="13"/>
      <c r="C43" s="14"/>
      <c r="D43" s="1"/>
      <c r="E43" s="1"/>
      <c r="F43" s="1"/>
      <c r="G43" s="1"/>
    </row>
    <row r="44" spans="1:8" x14ac:dyDescent="0.3">
      <c r="B44" s="13"/>
      <c r="C44" s="14"/>
      <c r="D44" s="1"/>
      <c r="E44" s="1"/>
      <c r="F44" s="1"/>
      <c r="G44" s="1"/>
    </row>
    <row r="45" spans="1:8" x14ac:dyDescent="0.3">
      <c r="B45" s="13"/>
      <c r="C45" s="14"/>
      <c r="D45" s="1"/>
      <c r="E45" s="1"/>
      <c r="F45" s="1"/>
      <c r="G45" s="1"/>
    </row>
    <row r="46" spans="1:8" x14ac:dyDescent="0.3">
      <c r="B46" s="13"/>
      <c r="C46" s="14"/>
      <c r="D46" s="1"/>
      <c r="E46" s="1"/>
      <c r="F46" s="1"/>
      <c r="G46" s="1"/>
    </row>
  </sheetData>
  <mergeCells count="3">
    <mergeCell ref="A2:H2"/>
    <mergeCell ref="A1:H1"/>
    <mergeCell ref="A3:H3"/>
  </mergeCells>
  <pageMargins left="0.3" right="0.2" top="0.55000000000000004" bottom="0.62" header="0.19685039370078741" footer="0.19685039370078741"/>
  <pageSetup paperSize="9" scale="88"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abSelected="1" zoomScale="110" zoomScaleNormal="110" workbookViewId="0">
      <selection activeCell="G5" sqref="G5"/>
    </sheetView>
  </sheetViews>
  <sheetFormatPr defaultRowHeight="14.4" x14ac:dyDescent="0.3"/>
  <cols>
    <col min="1" max="1" width="4.5546875" customWidth="1"/>
    <col min="2" max="2" width="34.6640625" customWidth="1"/>
    <col min="3" max="3" width="6.6640625" customWidth="1"/>
    <col min="4" max="4" width="10.44140625" customWidth="1"/>
    <col min="5" max="5" width="26" style="75" customWidth="1"/>
    <col min="6" max="6" width="11.6640625" customWidth="1"/>
    <col min="7" max="7" width="18.5546875" customWidth="1"/>
    <col min="8" max="8" width="23.5546875" style="75" customWidth="1"/>
    <col min="9" max="9" width="20" style="38" customWidth="1"/>
    <col min="10" max="10" width="13.109375" style="75" customWidth="1"/>
  </cols>
  <sheetData>
    <row r="1" spans="1:10" ht="17.399999999999999" x14ac:dyDescent="0.3">
      <c r="A1" s="79" t="s">
        <v>180</v>
      </c>
      <c r="B1" s="79"/>
      <c r="C1" s="79"/>
      <c r="D1" s="79"/>
      <c r="E1" s="79"/>
      <c r="F1" s="79"/>
      <c r="G1" s="79"/>
      <c r="H1" s="79"/>
      <c r="I1" s="79"/>
      <c r="J1" s="79"/>
    </row>
    <row r="2" spans="1:10" ht="24.75" customHeight="1" x14ac:dyDescent="0.3">
      <c r="A2" s="77" t="s">
        <v>181</v>
      </c>
      <c r="B2" s="84"/>
      <c r="C2" s="84"/>
      <c r="D2" s="84"/>
      <c r="E2" s="84"/>
      <c r="F2" s="84"/>
      <c r="G2" s="84"/>
      <c r="H2" s="84"/>
      <c r="I2" s="84"/>
      <c r="J2" s="84"/>
    </row>
    <row r="3" spans="1:10" ht="32.25" customHeight="1" x14ac:dyDescent="0.3">
      <c r="A3" s="80" t="s">
        <v>178</v>
      </c>
      <c r="B3" s="77"/>
      <c r="C3" s="77"/>
      <c r="D3" s="77"/>
      <c r="E3" s="77"/>
      <c r="F3" s="77"/>
      <c r="G3" s="77"/>
      <c r="H3" s="77"/>
      <c r="I3" s="77"/>
      <c r="J3" s="77"/>
    </row>
    <row r="4" spans="1:10" ht="16.8" x14ac:dyDescent="0.3">
      <c r="A4" s="9"/>
      <c r="B4" s="9"/>
      <c r="C4" s="9"/>
      <c r="D4" s="9"/>
      <c r="E4" s="9"/>
      <c r="F4" s="9"/>
      <c r="G4" s="9"/>
      <c r="H4" s="9"/>
      <c r="I4" s="9"/>
      <c r="J4" s="9"/>
    </row>
    <row r="5" spans="1:10" ht="91.5" customHeight="1" x14ac:dyDescent="0.3">
      <c r="A5" s="15" t="s">
        <v>5</v>
      </c>
      <c r="B5" s="12" t="s">
        <v>183</v>
      </c>
      <c r="C5" s="12" t="s">
        <v>6</v>
      </c>
      <c r="D5" s="12" t="s">
        <v>12</v>
      </c>
      <c r="E5" s="12" t="s">
        <v>7</v>
      </c>
      <c r="F5" s="12" t="s">
        <v>30</v>
      </c>
      <c r="G5" s="12" t="s">
        <v>8</v>
      </c>
      <c r="H5" s="12" t="s">
        <v>9</v>
      </c>
      <c r="I5" s="12" t="s">
        <v>182</v>
      </c>
      <c r="J5" s="12" t="s">
        <v>10</v>
      </c>
    </row>
    <row r="6" spans="1:10" ht="24.75" customHeight="1" x14ac:dyDescent="0.3">
      <c r="A6" s="16"/>
      <c r="B6" s="17" t="s">
        <v>18</v>
      </c>
      <c r="C6" s="17" t="s">
        <v>19</v>
      </c>
      <c r="D6" s="18" t="s">
        <v>20</v>
      </c>
      <c r="E6" s="17" t="s">
        <v>21</v>
      </c>
      <c r="F6" s="18" t="s">
        <v>22</v>
      </c>
      <c r="G6" s="17" t="s">
        <v>23</v>
      </c>
      <c r="H6" s="17" t="s">
        <v>24</v>
      </c>
      <c r="I6" s="17" t="s">
        <v>25</v>
      </c>
      <c r="J6" s="17" t="s">
        <v>26</v>
      </c>
    </row>
    <row r="7" spans="1:10" ht="30.75" customHeight="1" x14ac:dyDescent="0.3">
      <c r="A7" s="12" t="s">
        <v>13</v>
      </c>
      <c r="B7" s="39" t="s">
        <v>54</v>
      </c>
      <c r="C7" s="40">
        <f>C9+C18+C32+C36+C39+C41+C43+C46+C48</f>
        <v>35</v>
      </c>
      <c r="D7" s="40">
        <f>D9+D18+D32+D36+D39+D41+D43+D46+D48</f>
        <v>3131</v>
      </c>
      <c r="E7" s="41"/>
      <c r="F7" s="40"/>
      <c r="G7" s="41"/>
      <c r="H7" s="41"/>
      <c r="I7" s="41"/>
      <c r="J7" s="41"/>
    </row>
    <row r="8" spans="1:10" ht="25.5" customHeight="1" x14ac:dyDescent="0.3">
      <c r="A8" s="12" t="s">
        <v>15</v>
      </c>
      <c r="B8" s="42" t="s">
        <v>60</v>
      </c>
      <c r="C8" s="43"/>
      <c r="D8" s="44"/>
      <c r="E8" s="15"/>
      <c r="F8" s="45"/>
      <c r="G8" s="15"/>
      <c r="H8" s="15"/>
      <c r="I8" s="15"/>
      <c r="J8" s="15"/>
    </row>
    <row r="9" spans="1:10" ht="56.25" customHeight="1" x14ac:dyDescent="0.3">
      <c r="A9" s="12"/>
      <c r="B9" s="46" t="s">
        <v>61</v>
      </c>
      <c r="C9" s="12"/>
      <c r="D9" s="12">
        <f>SUM(D11:D17)</f>
        <v>210</v>
      </c>
      <c r="E9" s="12"/>
      <c r="F9" s="12"/>
      <c r="G9" s="12"/>
      <c r="H9" s="12"/>
      <c r="I9" s="12"/>
      <c r="J9" s="12"/>
    </row>
    <row r="10" spans="1:10" ht="57.75" customHeight="1" x14ac:dyDescent="0.3">
      <c r="A10" s="47">
        <v>1</v>
      </c>
      <c r="B10" s="48" t="s">
        <v>62</v>
      </c>
      <c r="C10" s="44"/>
      <c r="D10" s="44"/>
      <c r="E10" s="85" t="s">
        <v>63</v>
      </c>
      <c r="F10" s="86"/>
      <c r="G10" s="86"/>
      <c r="H10" s="87"/>
      <c r="I10" s="49" t="s">
        <v>64</v>
      </c>
      <c r="J10" s="45"/>
    </row>
    <row r="11" spans="1:10" ht="57.75" customHeight="1" x14ac:dyDescent="0.3">
      <c r="A11" s="47">
        <v>2</v>
      </c>
      <c r="B11" s="48" t="s">
        <v>65</v>
      </c>
      <c r="C11" s="44"/>
      <c r="D11" s="50">
        <v>6</v>
      </c>
      <c r="E11" s="45"/>
      <c r="F11" s="45"/>
      <c r="G11" s="81" t="s">
        <v>165</v>
      </c>
      <c r="H11" s="50" t="s">
        <v>191</v>
      </c>
      <c r="I11" s="49" t="s">
        <v>164</v>
      </c>
      <c r="J11" s="88" t="s">
        <v>193</v>
      </c>
    </row>
    <row r="12" spans="1:10" ht="52.5" customHeight="1" x14ac:dyDescent="0.3">
      <c r="A12" s="47">
        <v>3</v>
      </c>
      <c r="B12" s="48" t="s">
        <v>1</v>
      </c>
      <c r="C12" s="44"/>
      <c r="D12" s="50">
        <v>11</v>
      </c>
      <c r="E12" s="45"/>
      <c r="F12" s="45"/>
      <c r="G12" s="90"/>
      <c r="H12" s="50" t="s">
        <v>192</v>
      </c>
      <c r="I12" s="49" t="s">
        <v>164</v>
      </c>
      <c r="J12" s="89"/>
    </row>
    <row r="13" spans="1:10" ht="57.75" customHeight="1" x14ac:dyDescent="0.3">
      <c r="A13" s="47">
        <v>4</v>
      </c>
      <c r="B13" s="48" t="s">
        <v>66</v>
      </c>
      <c r="C13" s="44"/>
      <c r="D13" s="50">
        <v>20</v>
      </c>
      <c r="E13" s="45"/>
      <c r="F13" s="45"/>
      <c r="G13" s="90"/>
      <c r="H13" s="50" t="s">
        <v>192</v>
      </c>
      <c r="I13" s="49" t="s">
        <v>163</v>
      </c>
      <c r="J13" s="45"/>
    </row>
    <row r="14" spans="1:10" ht="58.5" customHeight="1" x14ac:dyDescent="0.3">
      <c r="A14" s="47">
        <v>5</v>
      </c>
      <c r="B14" s="48" t="s">
        <v>67</v>
      </c>
      <c r="C14" s="44"/>
      <c r="D14" s="50">
        <v>23</v>
      </c>
      <c r="E14" s="45"/>
      <c r="F14" s="45"/>
      <c r="G14" s="82"/>
      <c r="H14" s="50" t="s">
        <v>192</v>
      </c>
      <c r="I14" s="49" t="s">
        <v>163</v>
      </c>
      <c r="J14" s="45"/>
    </row>
    <row r="15" spans="1:10" ht="63.75" customHeight="1" x14ac:dyDescent="0.3">
      <c r="A15" s="47">
        <v>6</v>
      </c>
      <c r="B15" s="48" t="s">
        <v>68</v>
      </c>
      <c r="C15" s="44"/>
      <c r="D15" s="50">
        <v>24</v>
      </c>
      <c r="E15" s="45"/>
      <c r="F15" s="45"/>
      <c r="G15" s="81" t="s">
        <v>165</v>
      </c>
      <c r="H15" s="50" t="s">
        <v>166</v>
      </c>
      <c r="I15" s="49" t="s">
        <v>163</v>
      </c>
      <c r="J15" s="81" t="s">
        <v>194</v>
      </c>
    </row>
    <row r="16" spans="1:10" ht="61.5" customHeight="1" x14ac:dyDescent="0.3">
      <c r="A16" s="47">
        <v>7</v>
      </c>
      <c r="B16" s="48" t="s">
        <v>69</v>
      </c>
      <c r="C16" s="44"/>
      <c r="D16" s="50">
        <v>86</v>
      </c>
      <c r="E16" s="45"/>
      <c r="F16" s="45"/>
      <c r="G16" s="90" t="s">
        <v>165</v>
      </c>
      <c r="H16" s="50" t="s">
        <v>166</v>
      </c>
      <c r="I16" s="49" t="s">
        <v>163</v>
      </c>
      <c r="J16" s="90"/>
    </row>
    <row r="17" spans="1:10" ht="63.75" customHeight="1" x14ac:dyDescent="0.3">
      <c r="A17" s="47">
        <v>8</v>
      </c>
      <c r="B17" s="48" t="s">
        <v>70</v>
      </c>
      <c r="C17" s="44"/>
      <c r="D17" s="50">
        <v>40</v>
      </c>
      <c r="E17" s="45"/>
      <c r="F17" s="45"/>
      <c r="G17" s="90"/>
      <c r="H17" s="53" t="s">
        <v>75</v>
      </c>
      <c r="I17" s="49" t="s">
        <v>163</v>
      </c>
      <c r="J17" s="82"/>
    </row>
    <row r="18" spans="1:10" ht="35.1" customHeight="1" x14ac:dyDescent="0.3">
      <c r="A18" s="12"/>
      <c r="B18" s="46" t="s">
        <v>71</v>
      </c>
      <c r="C18" s="45">
        <f>SUM(C19:C31)</f>
        <v>13</v>
      </c>
      <c r="D18" s="45">
        <f>SUM(D19:D31)</f>
        <v>1641</v>
      </c>
      <c r="E18" s="45"/>
      <c r="F18" s="45"/>
      <c r="G18" s="45"/>
      <c r="H18" s="45"/>
      <c r="I18" s="45"/>
      <c r="J18" s="45"/>
    </row>
    <row r="19" spans="1:10" ht="78" customHeight="1" x14ac:dyDescent="0.3">
      <c r="A19" s="47">
        <v>1</v>
      </c>
      <c r="B19" s="52" t="s">
        <v>72</v>
      </c>
      <c r="C19" s="53">
        <v>1</v>
      </c>
      <c r="D19" s="49">
        <v>102</v>
      </c>
      <c r="E19" s="53" t="s">
        <v>73</v>
      </c>
      <c r="F19" s="53" t="s">
        <v>74</v>
      </c>
      <c r="G19" s="53" t="s">
        <v>185</v>
      </c>
      <c r="H19" s="53" t="s">
        <v>75</v>
      </c>
      <c r="I19" s="49" t="s">
        <v>64</v>
      </c>
      <c r="J19" s="88" t="s">
        <v>76</v>
      </c>
    </row>
    <row r="20" spans="1:10" ht="93" customHeight="1" x14ac:dyDescent="0.3">
      <c r="A20" s="47">
        <v>2</v>
      </c>
      <c r="B20" s="52" t="s">
        <v>77</v>
      </c>
      <c r="C20" s="53">
        <v>1</v>
      </c>
      <c r="D20" s="49">
        <v>102</v>
      </c>
      <c r="E20" s="53" t="s">
        <v>200</v>
      </c>
      <c r="F20" s="53" t="s">
        <v>74</v>
      </c>
      <c r="G20" s="53" t="s">
        <v>185</v>
      </c>
      <c r="H20" s="53" t="s">
        <v>78</v>
      </c>
      <c r="I20" s="49" t="s">
        <v>64</v>
      </c>
      <c r="J20" s="91"/>
    </row>
    <row r="21" spans="1:10" ht="63.75" customHeight="1" x14ac:dyDescent="0.3">
      <c r="A21" s="47">
        <v>3</v>
      </c>
      <c r="B21" s="52" t="s">
        <v>79</v>
      </c>
      <c r="C21" s="53">
        <v>1</v>
      </c>
      <c r="D21" s="49">
        <v>102</v>
      </c>
      <c r="E21" s="53" t="s">
        <v>199</v>
      </c>
      <c r="F21" s="53" t="s">
        <v>74</v>
      </c>
      <c r="G21" s="53" t="s">
        <v>185</v>
      </c>
      <c r="H21" s="53" t="s">
        <v>80</v>
      </c>
      <c r="I21" s="49" t="s">
        <v>64</v>
      </c>
      <c r="J21" s="91"/>
    </row>
    <row r="22" spans="1:10" ht="72" customHeight="1" x14ac:dyDescent="0.3">
      <c r="A22" s="47">
        <v>4</v>
      </c>
      <c r="B22" s="52" t="s">
        <v>81</v>
      </c>
      <c r="C22" s="53">
        <v>1</v>
      </c>
      <c r="D22" s="49">
        <v>80</v>
      </c>
      <c r="E22" s="53" t="s">
        <v>200</v>
      </c>
      <c r="F22" s="53" t="s">
        <v>74</v>
      </c>
      <c r="G22" s="53" t="s">
        <v>185</v>
      </c>
      <c r="H22" s="53" t="s">
        <v>82</v>
      </c>
      <c r="I22" s="49" t="s">
        <v>64</v>
      </c>
      <c r="J22" s="89"/>
    </row>
    <row r="23" spans="1:10" ht="136.5" customHeight="1" x14ac:dyDescent="0.3">
      <c r="A23" s="47">
        <v>5</v>
      </c>
      <c r="B23" s="51" t="s">
        <v>83</v>
      </c>
      <c r="C23" s="50">
        <v>1</v>
      </c>
      <c r="D23" s="49">
        <v>136</v>
      </c>
      <c r="E23" s="49" t="s">
        <v>202</v>
      </c>
      <c r="F23" s="53" t="s">
        <v>74</v>
      </c>
      <c r="G23" s="53" t="s">
        <v>185</v>
      </c>
      <c r="H23" s="50" t="s">
        <v>84</v>
      </c>
      <c r="I23" s="49" t="s">
        <v>64</v>
      </c>
      <c r="J23" s="81" t="s">
        <v>85</v>
      </c>
    </row>
    <row r="24" spans="1:10" ht="90.75" customHeight="1" x14ac:dyDescent="0.3">
      <c r="A24" s="47">
        <v>6</v>
      </c>
      <c r="B24" s="51" t="s">
        <v>83</v>
      </c>
      <c r="C24" s="50">
        <v>1</v>
      </c>
      <c r="D24" s="49">
        <v>210</v>
      </c>
      <c r="E24" s="49" t="s">
        <v>86</v>
      </c>
      <c r="F24" s="53" t="s">
        <v>74</v>
      </c>
      <c r="G24" s="53" t="s">
        <v>185</v>
      </c>
      <c r="H24" s="50" t="s">
        <v>84</v>
      </c>
      <c r="I24" s="49" t="s">
        <v>64</v>
      </c>
      <c r="J24" s="82"/>
    </row>
    <row r="25" spans="1:10" ht="87.75" customHeight="1" x14ac:dyDescent="0.3">
      <c r="A25" s="47">
        <v>7</v>
      </c>
      <c r="B25" s="48" t="s">
        <v>87</v>
      </c>
      <c r="C25" s="54">
        <v>1</v>
      </c>
      <c r="D25" s="50">
        <v>105</v>
      </c>
      <c r="E25" s="49" t="s">
        <v>88</v>
      </c>
      <c r="F25" s="50" t="s">
        <v>89</v>
      </c>
      <c r="G25" s="53" t="s">
        <v>185</v>
      </c>
      <c r="H25" s="49" t="s">
        <v>90</v>
      </c>
      <c r="I25" s="49" t="s">
        <v>64</v>
      </c>
      <c r="J25" s="81" t="s">
        <v>91</v>
      </c>
    </row>
    <row r="26" spans="1:10" ht="74.25" customHeight="1" x14ac:dyDescent="0.3">
      <c r="A26" s="47">
        <v>8</v>
      </c>
      <c r="B26" s="48" t="s">
        <v>92</v>
      </c>
      <c r="C26" s="54">
        <v>1</v>
      </c>
      <c r="D26" s="50">
        <v>150</v>
      </c>
      <c r="E26" s="49" t="s">
        <v>93</v>
      </c>
      <c r="F26" s="50" t="s">
        <v>89</v>
      </c>
      <c r="G26" s="53" t="s">
        <v>185</v>
      </c>
      <c r="H26" s="49" t="s">
        <v>90</v>
      </c>
      <c r="I26" s="49" t="s">
        <v>64</v>
      </c>
      <c r="J26" s="82"/>
    </row>
    <row r="27" spans="1:10" ht="78.75" customHeight="1" x14ac:dyDescent="0.3">
      <c r="A27" s="47">
        <v>9</v>
      </c>
      <c r="B27" s="48" t="s">
        <v>94</v>
      </c>
      <c r="C27" s="49">
        <v>1</v>
      </c>
      <c r="D27" s="49">
        <v>136</v>
      </c>
      <c r="E27" s="49" t="s">
        <v>201</v>
      </c>
      <c r="F27" s="50" t="s">
        <v>74</v>
      </c>
      <c r="G27" s="50" t="s">
        <v>185</v>
      </c>
      <c r="H27" s="50" t="s">
        <v>95</v>
      </c>
      <c r="I27" s="49" t="s">
        <v>64</v>
      </c>
      <c r="J27" s="83" t="s">
        <v>96</v>
      </c>
    </row>
    <row r="28" spans="1:10" ht="98.25" customHeight="1" x14ac:dyDescent="0.3">
      <c r="A28" s="47">
        <v>10</v>
      </c>
      <c r="B28" s="48" t="s">
        <v>97</v>
      </c>
      <c r="C28" s="55">
        <v>1</v>
      </c>
      <c r="D28" s="53">
        <v>150</v>
      </c>
      <c r="E28" s="53" t="s">
        <v>172</v>
      </c>
      <c r="F28" s="50" t="s">
        <v>74</v>
      </c>
      <c r="G28" s="50" t="s">
        <v>185</v>
      </c>
      <c r="H28" s="49" t="s">
        <v>184</v>
      </c>
      <c r="I28" s="49" t="s">
        <v>64</v>
      </c>
      <c r="J28" s="83"/>
    </row>
    <row r="29" spans="1:10" ht="125.25" customHeight="1" x14ac:dyDescent="0.3">
      <c r="A29" s="47">
        <v>11</v>
      </c>
      <c r="B29" s="48" t="s">
        <v>98</v>
      </c>
      <c r="C29" s="54">
        <v>1</v>
      </c>
      <c r="D29" s="50">
        <v>140</v>
      </c>
      <c r="E29" s="49" t="s">
        <v>99</v>
      </c>
      <c r="F29" s="50" t="s">
        <v>100</v>
      </c>
      <c r="G29" s="50" t="s">
        <v>185</v>
      </c>
      <c r="H29" s="50" t="s">
        <v>101</v>
      </c>
      <c r="I29" s="49" t="s">
        <v>64</v>
      </c>
      <c r="J29" s="83"/>
    </row>
    <row r="30" spans="1:10" ht="130.5" customHeight="1" x14ac:dyDescent="0.3">
      <c r="A30" s="47">
        <v>12</v>
      </c>
      <c r="B30" s="48" t="s">
        <v>102</v>
      </c>
      <c r="C30" s="54">
        <v>1</v>
      </c>
      <c r="D30" s="50">
        <v>178</v>
      </c>
      <c r="E30" s="49" t="s">
        <v>103</v>
      </c>
      <c r="F30" s="50" t="s">
        <v>74</v>
      </c>
      <c r="G30" s="50" t="s">
        <v>185</v>
      </c>
      <c r="H30" s="50" t="s">
        <v>101</v>
      </c>
      <c r="I30" s="49" t="s">
        <v>64</v>
      </c>
      <c r="J30" s="83"/>
    </row>
    <row r="31" spans="1:10" ht="54.75" customHeight="1" x14ac:dyDescent="0.3">
      <c r="A31" s="47">
        <v>13</v>
      </c>
      <c r="B31" s="48" t="s">
        <v>104</v>
      </c>
      <c r="C31" s="54">
        <v>1</v>
      </c>
      <c r="D31" s="50">
        <v>50</v>
      </c>
      <c r="E31" s="49"/>
      <c r="F31" s="50" t="s">
        <v>89</v>
      </c>
      <c r="G31" s="50" t="s">
        <v>186</v>
      </c>
      <c r="H31" s="50" t="s">
        <v>105</v>
      </c>
      <c r="I31" s="49" t="s">
        <v>64</v>
      </c>
      <c r="J31" s="83"/>
    </row>
    <row r="32" spans="1:10" ht="35.1" customHeight="1" x14ac:dyDescent="0.3">
      <c r="A32" s="12" t="s">
        <v>106</v>
      </c>
      <c r="B32" s="42" t="s">
        <v>50</v>
      </c>
      <c r="C32" s="56">
        <v>3</v>
      </c>
      <c r="D32" s="57">
        <f>SUM(D33:D35)</f>
        <v>300</v>
      </c>
      <c r="E32" s="57"/>
      <c r="F32" s="42"/>
      <c r="G32" s="42"/>
      <c r="H32" s="57"/>
      <c r="I32" s="57"/>
      <c r="J32" s="57"/>
    </row>
    <row r="33" spans="1:10" ht="166.5" customHeight="1" x14ac:dyDescent="0.3">
      <c r="A33" s="47">
        <v>1</v>
      </c>
      <c r="B33" s="58" t="s">
        <v>107</v>
      </c>
      <c r="C33" s="59">
        <v>1</v>
      </c>
      <c r="D33" s="60">
        <v>100</v>
      </c>
      <c r="E33" s="59" t="s">
        <v>167</v>
      </c>
      <c r="F33" s="60" t="s">
        <v>108</v>
      </c>
      <c r="G33" s="59" t="s">
        <v>109</v>
      </c>
      <c r="H33" s="59" t="s">
        <v>110</v>
      </c>
      <c r="I33" s="61"/>
      <c r="J33" s="62"/>
    </row>
    <row r="34" spans="1:10" ht="138" customHeight="1" x14ac:dyDescent="0.3">
      <c r="A34" s="47">
        <v>2</v>
      </c>
      <c r="B34" s="58" t="s">
        <v>111</v>
      </c>
      <c r="C34" s="59">
        <v>1</v>
      </c>
      <c r="D34" s="60">
        <v>100</v>
      </c>
      <c r="E34" s="59" t="s">
        <v>168</v>
      </c>
      <c r="F34" s="60" t="s">
        <v>38</v>
      </c>
      <c r="G34" s="59" t="s">
        <v>112</v>
      </c>
      <c r="H34" s="59" t="s">
        <v>110</v>
      </c>
      <c r="I34" s="61"/>
      <c r="J34" s="50"/>
    </row>
    <row r="35" spans="1:10" ht="119.25" customHeight="1" x14ac:dyDescent="0.3">
      <c r="A35" s="47">
        <v>3</v>
      </c>
      <c r="B35" s="58" t="s">
        <v>113</v>
      </c>
      <c r="C35" s="59">
        <v>1</v>
      </c>
      <c r="D35" s="60">
        <v>100</v>
      </c>
      <c r="E35" s="59" t="s">
        <v>169</v>
      </c>
      <c r="F35" s="60" t="s">
        <v>198</v>
      </c>
      <c r="G35" s="59" t="s">
        <v>114</v>
      </c>
      <c r="H35" s="59" t="s">
        <v>115</v>
      </c>
      <c r="I35" s="61"/>
      <c r="J35" s="63"/>
    </row>
    <row r="36" spans="1:10" ht="35.1" customHeight="1" x14ac:dyDescent="0.3">
      <c r="A36" s="12" t="s">
        <v>16</v>
      </c>
      <c r="B36" s="42" t="s">
        <v>116</v>
      </c>
      <c r="C36" s="57">
        <f>SUM(C37:C38)</f>
        <v>2</v>
      </c>
      <c r="D36" s="57">
        <f>SUM(D37:D38)</f>
        <v>160</v>
      </c>
      <c r="E36" s="57"/>
      <c r="F36" s="42"/>
      <c r="G36" s="42"/>
      <c r="H36" s="57"/>
      <c r="I36" s="57"/>
      <c r="J36" s="57"/>
    </row>
    <row r="37" spans="1:10" ht="50.25" customHeight="1" x14ac:dyDescent="0.3">
      <c r="A37" s="47">
        <v>1</v>
      </c>
      <c r="B37" s="58" t="s">
        <v>117</v>
      </c>
      <c r="C37" s="59">
        <v>1</v>
      </c>
      <c r="D37" s="60">
        <v>60</v>
      </c>
      <c r="E37" s="59" t="s">
        <v>189</v>
      </c>
      <c r="F37" s="60" t="s">
        <v>74</v>
      </c>
      <c r="G37" s="59" t="s">
        <v>177</v>
      </c>
      <c r="H37" s="59" t="s">
        <v>118</v>
      </c>
      <c r="I37" s="59" t="s">
        <v>119</v>
      </c>
      <c r="J37" s="50"/>
    </row>
    <row r="38" spans="1:10" ht="53.25" customHeight="1" x14ac:dyDescent="0.3">
      <c r="A38" s="47">
        <v>2</v>
      </c>
      <c r="B38" s="58" t="s">
        <v>120</v>
      </c>
      <c r="C38" s="59">
        <v>1</v>
      </c>
      <c r="D38" s="60">
        <v>100</v>
      </c>
      <c r="E38" s="59" t="s">
        <v>190</v>
      </c>
      <c r="F38" s="60" t="s">
        <v>89</v>
      </c>
      <c r="G38" s="59" t="s">
        <v>177</v>
      </c>
      <c r="H38" s="59" t="s">
        <v>118</v>
      </c>
      <c r="I38" s="59" t="s">
        <v>119</v>
      </c>
      <c r="J38" s="63"/>
    </row>
    <row r="39" spans="1:10" ht="35.1" customHeight="1" x14ac:dyDescent="0.3">
      <c r="A39" s="12" t="s">
        <v>40</v>
      </c>
      <c r="B39" s="42" t="s">
        <v>173</v>
      </c>
      <c r="C39" s="45">
        <f>C40</f>
        <v>1</v>
      </c>
      <c r="D39" s="40">
        <v>20</v>
      </c>
      <c r="E39" s="15"/>
      <c r="F39" s="45"/>
      <c r="G39" s="15"/>
      <c r="H39" s="15"/>
      <c r="I39" s="15"/>
      <c r="J39" s="15"/>
    </row>
    <row r="40" spans="1:10" ht="92.25" customHeight="1" x14ac:dyDescent="0.3">
      <c r="A40" s="47">
        <v>1</v>
      </c>
      <c r="B40" s="64" t="s">
        <v>121</v>
      </c>
      <c r="C40" s="63">
        <v>1</v>
      </c>
      <c r="D40" s="50" t="s">
        <v>122</v>
      </c>
      <c r="E40" s="63" t="s">
        <v>123</v>
      </c>
      <c r="F40" s="50" t="s">
        <v>174</v>
      </c>
      <c r="G40" s="63" t="s">
        <v>124</v>
      </c>
      <c r="H40" s="63" t="s">
        <v>125</v>
      </c>
      <c r="I40" s="63" t="s">
        <v>126</v>
      </c>
      <c r="J40" s="63"/>
    </row>
    <row r="41" spans="1:10" ht="35.1" customHeight="1" x14ac:dyDescent="0.3">
      <c r="A41" s="12" t="s">
        <v>127</v>
      </c>
      <c r="B41" s="42" t="s">
        <v>128</v>
      </c>
      <c r="C41" s="15">
        <v>1</v>
      </c>
      <c r="D41" s="45">
        <v>180</v>
      </c>
      <c r="E41" s="15"/>
      <c r="F41" s="45"/>
      <c r="G41" s="15"/>
      <c r="H41" s="15"/>
      <c r="I41" s="15"/>
      <c r="J41" s="15"/>
    </row>
    <row r="42" spans="1:10" ht="181.5" customHeight="1" x14ac:dyDescent="0.3">
      <c r="A42" s="47">
        <v>1</v>
      </c>
      <c r="B42" s="58" t="s">
        <v>129</v>
      </c>
      <c r="C42" s="59">
        <v>1</v>
      </c>
      <c r="D42" s="60">
        <v>180</v>
      </c>
      <c r="E42" s="59" t="s">
        <v>162</v>
      </c>
      <c r="F42" s="60" t="s">
        <v>130</v>
      </c>
      <c r="G42" s="59" t="s">
        <v>131</v>
      </c>
      <c r="H42" s="59" t="s">
        <v>132</v>
      </c>
      <c r="I42" s="59" t="s">
        <v>196</v>
      </c>
      <c r="J42" s="63"/>
    </row>
    <row r="43" spans="1:10" ht="35.1" customHeight="1" x14ac:dyDescent="0.3">
      <c r="A43" s="12" t="s">
        <v>17</v>
      </c>
      <c r="B43" s="43" t="s">
        <v>133</v>
      </c>
      <c r="C43" s="15">
        <f>SUM(C44:C45)</f>
        <v>2</v>
      </c>
      <c r="D43" s="15">
        <f>SUM(D44:D45)</f>
        <v>300</v>
      </c>
      <c r="E43" s="15"/>
      <c r="F43" s="45"/>
      <c r="G43" s="15"/>
      <c r="H43" s="15"/>
      <c r="I43" s="15"/>
      <c r="J43" s="15"/>
    </row>
    <row r="44" spans="1:10" ht="70.5" customHeight="1" x14ac:dyDescent="0.3">
      <c r="A44" s="47">
        <v>1</v>
      </c>
      <c r="B44" s="58" t="s">
        <v>134</v>
      </c>
      <c r="C44" s="59">
        <v>1</v>
      </c>
      <c r="D44" s="60">
        <v>150</v>
      </c>
      <c r="E44" s="59" t="s">
        <v>197</v>
      </c>
      <c r="F44" s="60" t="s">
        <v>38</v>
      </c>
      <c r="G44" s="59" t="s">
        <v>185</v>
      </c>
      <c r="H44" s="59"/>
      <c r="I44" s="63" t="s">
        <v>161</v>
      </c>
      <c r="J44" s="59"/>
    </row>
    <row r="45" spans="1:10" ht="87.75" customHeight="1" x14ac:dyDescent="0.3">
      <c r="A45" s="47">
        <v>2</v>
      </c>
      <c r="B45" s="58" t="s">
        <v>135</v>
      </c>
      <c r="C45" s="59">
        <v>1</v>
      </c>
      <c r="D45" s="60">
        <v>150</v>
      </c>
      <c r="E45" s="59" t="s">
        <v>136</v>
      </c>
      <c r="F45" s="60" t="s">
        <v>38</v>
      </c>
      <c r="G45" s="59" t="s">
        <v>176</v>
      </c>
      <c r="H45" s="59"/>
      <c r="I45" s="63" t="s">
        <v>161</v>
      </c>
      <c r="J45" s="59"/>
    </row>
    <row r="46" spans="1:10" ht="35.1" customHeight="1" x14ac:dyDescent="0.3">
      <c r="A46" s="12" t="s">
        <v>46</v>
      </c>
      <c r="B46" s="42" t="s">
        <v>137</v>
      </c>
      <c r="C46" s="45">
        <f>SUM(C47)</f>
        <v>1</v>
      </c>
      <c r="D46" s="45">
        <f>SUM(D47)</f>
        <v>20</v>
      </c>
      <c r="E46" s="15"/>
      <c r="F46" s="45"/>
      <c r="G46" s="15"/>
      <c r="H46" s="15"/>
      <c r="I46" s="15"/>
      <c r="J46" s="15"/>
    </row>
    <row r="47" spans="1:10" ht="63" customHeight="1" x14ac:dyDescent="0.3">
      <c r="A47" s="63">
        <v>1</v>
      </c>
      <c r="B47" s="65" t="s">
        <v>138</v>
      </c>
      <c r="C47" s="63">
        <v>1</v>
      </c>
      <c r="D47" s="63">
        <v>20</v>
      </c>
      <c r="E47" s="63" t="s">
        <v>159</v>
      </c>
      <c r="F47" s="63" t="s">
        <v>139</v>
      </c>
      <c r="G47" s="63" t="s">
        <v>140</v>
      </c>
      <c r="H47" s="63" t="s">
        <v>141</v>
      </c>
      <c r="I47" s="63" t="s">
        <v>142</v>
      </c>
      <c r="J47" s="63"/>
    </row>
    <row r="48" spans="1:10" ht="35.1" customHeight="1" x14ac:dyDescent="0.3">
      <c r="A48" s="12" t="s">
        <v>47</v>
      </c>
      <c r="B48" s="43" t="s">
        <v>58</v>
      </c>
      <c r="C48" s="15">
        <f>SUM(C49:C53)</f>
        <v>12</v>
      </c>
      <c r="D48" s="15">
        <f>SUM(D49:D53)</f>
        <v>300</v>
      </c>
      <c r="E48" s="15"/>
      <c r="F48" s="45"/>
      <c r="G48" s="15"/>
      <c r="H48" s="15"/>
      <c r="I48" s="15"/>
      <c r="J48" s="15"/>
    </row>
    <row r="49" spans="1:15" ht="59.25" customHeight="1" x14ac:dyDescent="0.3">
      <c r="A49" s="47">
        <v>1</v>
      </c>
      <c r="B49" s="66" t="s">
        <v>143</v>
      </c>
      <c r="C49" s="47">
        <v>2</v>
      </c>
      <c r="D49" s="47">
        <v>40</v>
      </c>
      <c r="E49" s="47" t="s">
        <v>123</v>
      </c>
      <c r="F49" s="47" t="s">
        <v>144</v>
      </c>
      <c r="G49" s="47" t="s">
        <v>145</v>
      </c>
      <c r="H49" s="47" t="s">
        <v>146</v>
      </c>
      <c r="I49" s="47" t="s">
        <v>151</v>
      </c>
      <c r="J49" s="15"/>
    </row>
    <row r="50" spans="1:15" ht="54.75" customHeight="1" x14ac:dyDescent="0.3">
      <c r="A50" s="47">
        <v>2</v>
      </c>
      <c r="B50" s="66" t="s">
        <v>147</v>
      </c>
      <c r="C50" s="47">
        <v>4</v>
      </c>
      <c r="D50" s="47">
        <v>80</v>
      </c>
      <c r="E50" s="47" t="s">
        <v>123</v>
      </c>
      <c r="F50" s="47" t="s">
        <v>148</v>
      </c>
      <c r="G50" s="47" t="s">
        <v>145</v>
      </c>
      <c r="H50" s="47" t="s">
        <v>146</v>
      </c>
      <c r="I50" s="47" t="s">
        <v>151</v>
      </c>
      <c r="J50" s="15"/>
    </row>
    <row r="51" spans="1:15" ht="49.5" customHeight="1" x14ac:dyDescent="0.3">
      <c r="A51" s="47">
        <v>3</v>
      </c>
      <c r="B51" s="67" t="s">
        <v>149</v>
      </c>
      <c r="C51" s="47">
        <v>2</v>
      </c>
      <c r="D51" s="47">
        <v>40</v>
      </c>
      <c r="E51" s="47" t="s">
        <v>123</v>
      </c>
      <c r="F51" s="47" t="s">
        <v>150</v>
      </c>
      <c r="G51" s="47" t="s">
        <v>145</v>
      </c>
      <c r="H51" s="47" t="s">
        <v>146</v>
      </c>
      <c r="I51" s="47" t="s">
        <v>151</v>
      </c>
      <c r="J51" s="15"/>
    </row>
    <row r="52" spans="1:15" ht="43.5" customHeight="1" x14ac:dyDescent="0.3">
      <c r="A52" s="47">
        <v>4</v>
      </c>
      <c r="B52" s="68" t="s">
        <v>152</v>
      </c>
      <c r="C52" s="47">
        <v>2</v>
      </c>
      <c r="D52" s="47">
        <v>40</v>
      </c>
      <c r="E52" s="47" t="s">
        <v>153</v>
      </c>
      <c r="F52" s="47" t="s">
        <v>144</v>
      </c>
      <c r="G52" s="47" t="s">
        <v>145</v>
      </c>
      <c r="H52" s="47" t="s">
        <v>154</v>
      </c>
      <c r="I52" s="47" t="s">
        <v>151</v>
      </c>
      <c r="J52" s="15"/>
    </row>
    <row r="53" spans="1:15" ht="45" customHeight="1" x14ac:dyDescent="0.3">
      <c r="A53" s="47">
        <v>5</v>
      </c>
      <c r="B53" s="66" t="s">
        <v>155</v>
      </c>
      <c r="C53" s="47">
        <v>2</v>
      </c>
      <c r="D53" s="47">
        <v>100</v>
      </c>
      <c r="E53" s="47" t="s">
        <v>156</v>
      </c>
      <c r="F53" s="68"/>
      <c r="G53" s="47" t="s">
        <v>145</v>
      </c>
      <c r="H53" s="47" t="s">
        <v>157</v>
      </c>
      <c r="I53" s="47" t="s">
        <v>158</v>
      </c>
      <c r="J53" s="15"/>
    </row>
    <row r="54" spans="1:15" ht="35.1" customHeight="1" x14ac:dyDescent="0.3">
      <c r="A54" s="12" t="s">
        <v>14</v>
      </c>
      <c r="B54" s="43" t="s">
        <v>27</v>
      </c>
      <c r="C54" s="45">
        <f>C55</f>
        <v>1</v>
      </c>
      <c r="D54" s="45">
        <f>D55</f>
        <v>84</v>
      </c>
      <c r="E54" s="15"/>
      <c r="F54" s="45"/>
      <c r="G54" s="15"/>
      <c r="H54" s="15"/>
      <c r="I54" s="15"/>
      <c r="J54" s="15"/>
      <c r="O54" t="s">
        <v>175</v>
      </c>
    </row>
    <row r="55" spans="1:15" ht="35.1" customHeight="1" x14ac:dyDescent="0.3">
      <c r="A55" s="12" t="s">
        <v>15</v>
      </c>
      <c r="B55" s="42" t="s">
        <v>35</v>
      </c>
      <c r="C55" s="45">
        <f>SUM(C56)</f>
        <v>1</v>
      </c>
      <c r="D55" s="45">
        <f>SUM(D56)</f>
        <v>84</v>
      </c>
      <c r="E55" s="15"/>
      <c r="F55" s="45"/>
      <c r="G55" s="15"/>
      <c r="H55" s="15"/>
      <c r="I55" s="15"/>
      <c r="J55" s="15"/>
    </row>
    <row r="56" spans="1:15" ht="86.25" customHeight="1" x14ac:dyDescent="0.3">
      <c r="A56" s="47">
        <v>1</v>
      </c>
      <c r="B56" s="64" t="s">
        <v>37</v>
      </c>
      <c r="C56" s="63">
        <v>1</v>
      </c>
      <c r="D56" s="63">
        <v>84</v>
      </c>
      <c r="E56" s="63" t="s">
        <v>195</v>
      </c>
      <c r="F56" s="63" t="s">
        <v>38</v>
      </c>
      <c r="G56" s="63" t="s">
        <v>187</v>
      </c>
      <c r="H56" s="63" t="s">
        <v>188</v>
      </c>
      <c r="I56" s="63" t="s">
        <v>39</v>
      </c>
      <c r="J56" s="49"/>
    </row>
    <row r="57" spans="1:15" ht="35.1" customHeight="1" x14ac:dyDescent="0.3">
      <c r="A57" s="69"/>
      <c r="B57" s="70" t="s">
        <v>160</v>
      </c>
      <c r="C57" s="71">
        <f>C7+C54</f>
        <v>36</v>
      </c>
      <c r="D57" s="71">
        <f>D7+D54</f>
        <v>3215</v>
      </c>
      <c r="E57" s="74"/>
      <c r="F57" s="72"/>
      <c r="G57" s="72"/>
      <c r="H57" s="74"/>
      <c r="I57" s="73"/>
      <c r="J57" s="74"/>
    </row>
  </sheetData>
  <mergeCells count="12">
    <mergeCell ref="A1:J1"/>
    <mergeCell ref="A3:J3"/>
    <mergeCell ref="J23:J24"/>
    <mergeCell ref="J25:J26"/>
    <mergeCell ref="J27:J31"/>
    <mergeCell ref="A2:J2"/>
    <mergeCell ref="E10:H10"/>
    <mergeCell ref="J11:J12"/>
    <mergeCell ref="J15:J17"/>
    <mergeCell ref="J19:J22"/>
    <mergeCell ref="G11:G14"/>
    <mergeCell ref="G15:G17"/>
  </mergeCells>
  <pageMargins left="0.25" right="0" top="0.25" bottom="0.25" header="0.25" footer="0.25"/>
  <pageSetup paperSize="9" scale="84"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3" sqref="Q23"/>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Phụ lục 1</vt:lpstr>
      <vt:lpstr>Phụ lục 2</vt:lpstr>
      <vt:lpstr>Sheet3</vt:lpstr>
      <vt:lpstr>'Phụ lục 1'!Print_Titles</vt:lpstr>
      <vt:lpstr>'Phụ lục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2024-12-24T09:27:26Z</cp:lastPrinted>
  <dcterms:created xsi:type="dcterms:W3CDTF">2022-09-21T02:03:10Z</dcterms:created>
  <dcterms:modified xsi:type="dcterms:W3CDTF">2024-12-31T06:31:28Z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2683fc5cb3c4403e9f7767b2e24e1348.psdsxs" Id="R8c6adb45d7ff443b" /></Relationships>
</file>