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c2bd441c8d4f479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definedNames>
    <definedName name="_xlnm.Print_Titles" localSheetId="0">Sheet1!$8:$10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1" l="1"/>
  <c r="T15" i="1" l="1"/>
  <c r="T13" i="1" l="1"/>
</calcChain>
</file>

<file path=xl/sharedStrings.xml><?xml version="1.0" encoding="utf-8"?>
<sst xmlns="http://schemas.openxmlformats.org/spreadsheetml/2006/main" count="67" uniqueCount="62">
  <si>
    <t>TT</t>
  </si>
  <si>
    <t>Họ và tên</t>
  </si>
  <si>
    <t>Nam</t>
  </si>
  <si>
    <t>Hệ số lương</t>
  </si>
  <si>
    <t>I</t>
  </si>
  <si>
    <t>PC thâm niên nghề (nếu có)</t>
  </si>
  <si>
    <t>PC thâm niên vượt khung (nếu có)</t>
  </si>
  <si>
    <t xml:space="preserve">Hệ số và Mức phụ cấp hiện hưởng của tháng liền kề trước khi nghỉ việc </t>
  </si>
  <si>
    <t>BHXH
(năm)</t>
  </si>
  <si>
    <t>BHXH
(tháng)</t>
  </si>
  <si>
    <t>Thời điểm nghỉ việc</t>
  </si>
  <si>
    <t>Chức vụ, chức danh chuyên môn đang đảm nhiệm</t>
  </si>
  <si>
    <t>PC ưu đãi theo nghề (nếu có)</t>
  </si>
  <si>
    <t>PC trách nhiệm theo nghề (nếu có)</t>
  </si>
  <si>
    <t>PC công tác đảng, đoàn thể chính trị - xã hội (nếu có)</t>
  </si>
  <si>
    <t>II</t>
  </si>
  <si>
    <t>A</t>
  </si>
  <si>
    <t>Nữ
(X)</t>
  </si>
  <si>
    <t>Trình độ 
đào tạo</t>
  </si>
  <si>
    <t>Được hưởng 
chính sách</t>
  </si>
  <si>
    <t>ĐVT: đồng</t>
  </si>
  <si>
    <t>Tuổi khi 
giải quyết 
chính sách</t>
  </si>
  <si>
    <t>Nghỉ hưu 
trước tuổi</t>
  </si>
  <si>
    <t>Ngày tháng 
năm sinh</t>
  </si>
  <si>
    <t>Tổng kinh phí 
để thực hiện 
chế độ
(Dự toán)</t>
  </si>
  <si>
    <t>Thời gian công tác đóng BHXH 
theo sổ BHXH</t>
  </si>
  <si>
    <t>Thời điểm 
công tác 
có đóng 
BHXH</t>
  </si>
  <si>
    <t>Tổng 
số 
tháng</t>
  </si>
  <si>
    <t>Nghỉ 
thôi 
việc</t>
  </si>
  <si>
    <t>PC chức
 vụ (nếu
 có)</t>
  </si>
  <si>
    <t>Lý do thực hiện 
chính sách</t>
  </si>
  <si>
    <t>PC 
công
 vụ 
(nếu 
có)</t>
  </si>
  <si>
    <t>01/4/2025</t>
  </si>
  <si>
    <t xml:space="preserve"> </t>
  </si>
  <si>
    <t>Hệ số chênh lệch bảo lưu</t>
  </si>
  <si>
    <t>Tiền lương 
hiện hưởng 
của tháng 
liền kề trước 
khi nghỉ việc 
(1000 đồng)</t>
  </si>
  <si>
    <t>KHỐI HÀNH CHÍNH: 02</t>
  </si>
  <si>
    <t>TỔNG CỘNG: 02</t>
  </si>
  <si>
    <t>PHÒNG GIÁO DỤC VÀ ĐÀO TẠO: 01</t>
  </si>
  <si>
    <t>PHÒNG TƯ PHÁP: 01</t>
  </si>
  <si>
    <t>Trần Tấn Hiện</t>
  </si>
  <si>
    <t>01/02/1966</t>
  </si>
  <si>
    <t>Thạc sĩ QLGD</t>
  </si>
  <si>
    <t>Trưởng phòng Giáo dục và Đào tạo</t>
  </si>
  <si>
    <t>01/9/1985</t>
  </si>
  <si>
    <t>59 tuổi 
2 tháng</t>
  </si>
  <si>
    <t>01/5/2025</t>
  </si>
  <si>
    <t>Mai Ngọc Thanh</t>
  </si>
  <si>
    <t>16/3/1969</t>
  </si>
  <si>
    <t>Đại học HC</t>
  </si>
  <si>
    <t>Trưởng phòng Tư pháp</t>
  </si>
  <si>
    <t>01/6/2004</t>
  </si>
  <si>
    <t>56 tuổi</t>
  </si>
  <si>
    <t>ỦY BAN NHÂN DÂN</t>
  </si>
  <si>
    <t xml:space="preserve">CỘNG HÒA XÃ HỘI CHỦ NGHĨA VIỆT NAM </t>
  </si>
  <si>
    <t>Độc lập - Tư do - Hạnh phúc</t>
  </si>
  <si>
    <t>DANH SÁCH VÀ KINH PHÍ THỰC HIỆN CHÍNH SÁCH, CHẾ ĐỘ THEO NGHỊ ĐỊNH SỐ 178/2024/NĐ-CP 
NGÀY 31/12/2024 CỦA CHÍNH PHỦ (ĐƯỢC SỬA ĐỔI, BỔ SUNG TẠI NGHỊ ĐỊNH SỐ 67/2025/NĐ-CP NGÀY 15/3/2025 CỦA CHÍNH PHỦ) 
NĂM 2025 CỦA ỦY BAN NHÂN DÂN HUYỆN TAM BÌNH</t>
  </si>
  <si>
    <t>TỈNH VĨNH LONG</t>
  </si>
  <si>
    <t>Theo điểm g khoản 1 Điều 2 Nghị định số 67/2025/NĐ-CP sửa đổi, bổ sung một số điều của Nghị định số 178/2024/NĐ-CP. Cá nhân có đơn tự nguyện xin nghỉ hưu trước tuổi được cơ quan đồng ý</t>
  </si>
  <si>
    <t xml:space="preserve">Theo điểm a khoản 1 và điểm a khoản 2 Điều 7 Nghị định số 178/2024/NĐ-CP (được sửa đổi, bổ sung tại Nghị định số 67/2025/NĐ-CP, ngày 15/3/2025 của Chính phủ) </t>
  </si>
  <si>
    <t xml:space="preserve">Theo điểm a khoản 1 và điểm d khoản 2 Điều 7 Nghị định số 178/2024/NĐ-CP (được sửa đổi, bổ sung tại Nghị định số 67/2025/NĐ-CP, ngày 15/3/2025 của Chính phủ) </t>
  </si>
  <si>
    <t>(Kèm theo Quyết định số 517/QĐ-UBND ngày 31/3/2025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</si>
</sst>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5" fillId="0" borderId="0" xfId="1" applyNumberFormat="1" applyFont="1" applyFill="1" applyAlignment="1">
      <alignment vertical="center" wrapText="1"/>
    </xf>
    <xf numFmtId="14" fontId="6" fillId="0" borderId="0" xfId="1" applyNumberFormat="1" applyFont="1" applyFill="1" applyAlignment="1">
      <alignment vertical="center" wrapText="1"/>
    </xf>
    <xf numFmtId="14" fontId="6" fillId="0" borderId="0" xfId="1" applyNumberFormat="1" applyFont="1" applyFill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14" fontId="6" fillId="0" borderId="0" xfId="1" applyNumberFormat="1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4" fontId="20" fillId="0" borderId="0" xfId="1" applyNumberFormat="1" applyFont="1" applyFill="1" applyAlignment="1">
      <alignment horizontal="center" vertical="center" wrapText="1"/>
    </xf>
    <xf numFmtId="14" fontId="21" fillId="0" borderId="0" xfId="1" applyNumberFormat="1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11205</xdr:colOff>
      <xdr:row>3</xdr:row>
      <xdr:rowOff>0</xdr:rowOff>
    </xdr:from>
    <xdr:to>
      <xdr:col>3</xdr:col>
      <xdr:colOff>33617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1647264" y="705971"/>
          <a:ext cx="81802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89648</xdr:colOff>
      <xdr:row>3</xdr:row>
      <xdr:rowOff>22412</xdr:rowOff>
    </xdr:from>
    <xdr:to>
      <xdr:col>15</xdr:col>
      <xdr:colOff>437030</xdr:colOff>
      <xdr:row>3</xdr:row>
      <xdr:rowOff>22412</xdr:rowOff>
    </xdr:to>
    <xdr:cxnSp macro="">
      <xdr:nvCxnSpPr>
        <xdr:cNvPr id="4" name="Straight Connector 3"/>
        <xdr:cNvCxnSpPr/>
      </xdr:nvCxnSpPr>
      <xdr:spPr>
        <a:xfrm>
          <a:off x="7373472" y="728383"/>
          <a:ext cx="19834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403414</xdr:colOff>
      <xdr:row>5</xdr:row>
      <xdr:rowOff>11206</xdr:rowOff>
    </xdr:from>
    <xdr:to>
      <xdr:col>15</xdr:col>
      <xdr:colOff>672355</xdr:colOff>
      <xdr:row>5</xdr:row>
      <xdr:rowOff>11206</xdr:rowOff>
    </xdr:to>
    <xdr:cxnSp macro="">
      <xdr:nvCxnSpPr>
        <xdr:cNvPr id="9" name="Straight Connector 8"/>
        <xdr:cNvCxnSpPr/>
      </xdr:nvCxnSpPr>
      <xdr:spPr>
        <a:xfrm>
          <a:off x="7160561" y="2017059"/>
          <a:ext cx="24316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zoomScale="85" zoomScaleNormal="85" workbookViewId="0">
      <pane ySplit="1" topLeftCell="A2" activePane="bottomLeft" state="frozen"/>
      <selection pane="bottomLeft" activeCell="B5" sqref="B5:Z5"/>
    </sheetView>
  </sheetViews>
  <sheetFormatPr defaultColWidth="9.109375" defaultRowHeight="14.4" x14ac:dyDescent="0.3"/>
  <cols>
    <col min="1" max="1" width="4.88671875" style="6" customWidth="1"/>
    <col min="2" max="2" width="19.6640625" style="5" customWidth="1"/>
    <col min="3" max="3" width="11.88671875" style="6" bestFit="1" customWidth="1"/>
    <col min="4" max="4" width="3.6640625" style="6" bestFit="1" customWidth="1"/>
    <col min="5" max="5" width="8.5546875" style="6" bestFit="1" customWidth="1"/>
    <col min="6" max="6" width="12.88671875" style="6" customWidth="1"/>
    <col min="7" max="7" width="6.109375" style="6" bestFit="1" customWidth="1"/>
    <col min="8" max="9" width="8.44140625" style="6" bestFit="1" customWidth="1"/>
    <col min="10" max="10" width="8.44140625" style="6" customWidth="1"/>
    <col min="11" max="11" width="8.33203125" style="6" customWidth="1"/>
    <col min="12" max="12" width="7.88671875" style="6" customWidth="1"/>
    <col min="13" max="13" width="8.88671875" style="6" customWidth="1"/>
    <col min="14" max="14" width="5.5546875" style="6" bestFit="1" customWidth="1"/>
    <col min="15" max="15" width="10" style="6" customWidth="1"/>
    <col min="16" max="16" width="12.5546875" style="6" bestFit="1" customWidth="1"/>
    <col min="17" max="17" width="11.88671875" style="6" customWidth="1"/>
    <col min="18" max="18" width="6.6640625" style="6" bestFit="1" customWidth="1"/>
    <col min="19" max="19" width="7.5546875" style="6" bestFit="1" customWidth="1"/>
    <col min="20" max="20" width="6.109375" style="6" bestFit="1" customWidth="1"/>
    <col min="21" max="21" width="10.5546875" style="6" bestFit="1" customWidth="1"/>
    <col min="22" max="22" width="10.6640625" style="6" bestFit="1" customWidth="1"/>
    <col min="23" max="23" width="14.44140625" style="6" customWidth="1"/>
    <col min="24" max="24" width="5.33203125" style="6" bestFit="1" customWidth="1"/>
    <col min="25" max="25" width="16.44140625" style="6" customWidth="1"/>
    <col min="26" max="26" width="19.88671875" style="6" customWidth="1"/>
    <col min="27" max="16384" width="9.109375" style="6"/>
  </cols>
  <sheetData>
    <row r="1" spans="1:34" ht="18.75" x14ac:dyDescent="0.25">
      <c r="A1" s="55"/>
      <c r="B1" s="55"/>
      <c r="C1" s="55"/>
      <c r="D1" s="55"/>
      <c r="E1" s="55"/>
      <c r="F1" s="55"/>
      <c r="G1" s="29"/>
      <c r="H1" s="29"/>
      <c r="I1" s="29"/>
      <c r="J1" s="29"/>
      <c r="K1" s="29"/>
      <c r="L1" s="29"/>
      <c r="M1" s="29"/>
      <c r="N1" s="29"/>
      <c r="O1" s="29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34" ht="17.399999999999999" x14ac:dyDescent="0.3">
      <c r="A2" s="55" t="s">
        <v>53</v>
      </c>
      <c r="B2" s="55"/>
      <c r="C2" s="55"/>
      <c r="D2" s="55"/>
      <c r="E2" s="55"/>
      <c r="F2" s="55"/>
      <c r="G2" s="29"/>
      <c r="H2" s="29"/>
      <c r="I2" s="29"/>
      <c r="J2" s="29"/>
      <c r="K2" s="55" t="s">
        <v>54</v>
      </c>
      <c r="L2" s="55"/>
      <c r="M2" s="55"/>
      <c r="N2" s="55"/>
      <c r="O2" s="55"/>
      <c r="P2" s="55"/>
      <c r="Q2" s="55"/>
      <c r="R2" s="29"/>
      <c r="S2" s="29"/>
      <c r="T2" s="29"/>
      <c r="U2" s="29"/>
      <c r="V2" s="29"/>
      <c r="W2" s="29"/>
      <c r="X2" s="29"/>
      <c r="Y2" s="29"/>
      <c r="Z2" s="29"/>
    </row>
    <row r="3" spans="1:34" ht="17.399999999999999" x14ac:dyDescent="0.3">
      <c r="A3" s="55" t="s">
        <v>57</v>
      </c>
      <c r="B3" s="55"/>
      <c r="C3" s="55"/>
      <c r="D3" s="55"/>
      <c r="E3" s="55"/>
      <c r="F3" s="55"/>
      <c r="G3" s="29"/>
      <c r="H3" s="29"/>
      <c r="I3" s="29"/>
      <c r="J3" s="29"/>
      <c r="K3" s="55" t="s">
        <v>55</v>
      </c>
      <c r="L3" s="55"/>
      <c r="M3" s="55"/>
      <c r="N3" s="55"/>
      <c r="O3" s="55"/>
      <c r="P3" s="55"/>
      <c r="Q3" s="55"/>
      <c r="R3" s="29"/>
      <c r="S3" s="29"/>
      <c r="T3" s="29"/>
      <c r="U3" s="29"/>
      <c r="V3" s="29"/>
      <c r="W3" s="29"/>
      <c r="X3" s="29"/>
      <c r="Y3" s="29"/>
      <c r="Z3" s="29"/>
    </row>
    <row r="4" spans="1:34" ht="79.5" customHeight="1" x14ac:dyDescent="0.3">
      <c r="A4" s="43"/>
      <c r="B4" s="45" t="s">
        <v>56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8"/>
      <c r="AB4" s="8"/>
      <c r="AC4" s="8"/>
      <c r="AD4" s="8"/>
      <c r="AE4" s="8"/>
      <c r="AF4" s="8"/>
      <c r="AG4" s="8"/>
      <c r="AH4" s="8"/>
    </row>
    <row r="5" spans="1:34" ht="23.25" customHeight="1" x14ac:dyDescent="0.3">
      <c r="A5" s="43"/>
      <c r="B5" s="46" t="s">
        <v>61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9"/>
      <c r="AB5" s="9"/>
      <c r="AC5" s="9"/>
      <c r="AD5" s="9"/>
      <c r="AE5" s="9"/>
      <c r="AF5" s="9"/>
      <c r="AG5" s="9"/>
      <c r="AH5" s="9"/>
    </row>
    <row r="6" spans="1:34" ht="15" customHeight="1" x14ac:dyDescent="0.25">
      <c r="B6" s="10"/>
      <c r="C6" s="10"/>
      <c r="D6" s="10"/>
      <c r="E6" s="10"/>
      <c r="F6" s="10"/>
      <c r="G6" s="10"/>
      <c r="H6" s="2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 t="s">
        <v>33</v>
      </c>
      <c r="X6" s="10"/>
      <c r="Y6" s="10" t="s">
        <v>33</v>
      </c>
      <c r="Z6" s="10"/>
      <c r="AA6" s="9"/>
      <c r="AB6" s="9"/>
      <c r="AC6" s="9"/>
      <c r="AD6" s="9"/>
      <c r="AE6" s="9"/>
      <c r="AF6" s="9"/>
      <c r="AG6" s="9"/>
      <c r="AH6" s="9"/>
    </row>
    <row r="7" spans="1:34" ht="15.6" x14ac:dyDescent="0.3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 t="s">
        <v>33</v>
      </c>
      <c r="Z7" s="25" t="s">
        <v>20</v>
      </c>
    </row>
    <row r="8" spans="1:34" s="19" customFormat="1" ht="30.75" customHeight="1" x14ac:dyDescent="0.3">
      <c r="A8" s="49" t="s">
        <v>0</v>
      </c>
      <c r="B8" s="49" t="s">
        <v>1</v>
      </c>
      <c r="C8" s="53" t="s">
        <v>23</v>
      </c>
      <c r="D8" s="53"/>
      <c r="E8" s="47" t="s">
        <v>18</v>
      </c>
      <c r="F8" s="47" t="s">
        <v>11</v>
      </c>
      <c r="G8" s="51" t="s">
        <v>7</v>
      </c>
      <c r="H8" s="54"/>
      <c r="I8" s="54"/>
      <c r="J8" s="54"/>
      <c r="K8" s="54"/>
      <c r="L8" s="54"/>
      <c r="M8" s="54"/>
      <c r="N8" s="54"/>
      <c r="O8" s="52"/>
      <c r="P8" s="47" t="s">
        <v>35</v>
      </c>
      <c r="Q8" s="53" t="s">
        <v>25</v>
      </c>
      <c r="R8" s="53"/>
      <c r="S8" s="53"/>
      <c r="T8" s="53"/>
      <c r="U8" s="47" t="s">
        <v>21</v>
      </c>
      <c r="V8" s="47" t="s">
        <v>10</v>
      </c>
      <c r="W8" s="51" t="s">
        <v>19</v>
      </c>
      <c r="X8" s="52"/>
      <c r="Y8" s="47" t="s">
        <v>24</v>
      </c>
      <c r="Z8" s="47" t="s">
        <v>30</v>
      </c>
    </row>
    <row r="9" spans="1:34" s="19" customFormat="1" ht="92.25" customHeight="1" x14ac:dyDescent="0.3">
      <c r="A9" s="50"/>
      <c r="B9" s="50"/>
      <c r="C9" s="20" t="s">
        <v>2</v>
      </c>
      <c r="D9" s="21" t="s">
        <v>17</v>
      </c>
      <c r="E9" s="48"/>
      <c r="F9" s="48"/>
      <c r="G9" s="21" t="s">
        <v>3</v>
      </c>
      <c r="H9" s="27" t="s">
        <v>34</v>
      </c>
      <c r="I9" s="21" t="s">
        <v>29</v>
      </c>
      <c r="J9" s="21" t="s">
        <v>6</v>
      </c>
      <c r="K9" s="21" t="s">
        <v>5</v>
      </c>
      <c r="L9" s="21" t="s">
        <v>12</v>
      </c>
      <c r="M9" s="21" t="s">
        <v>13</v>
      </c>
      <c r="N9" s="21" t="s">
        <v>31</v>
      </c>
      <c r="O9" s="21" t="s">
        <v>14</v>
      </c>
      <c r="P9" s="48"/>
      <c r="Q9" s="21" t="s">
        <v>26</v>
      </c>
      <c r="R9" s="21" t="s">
        <v>8</v>
      </c>
      <c r="S9" s="21" t="s">
        <v>9</v>
      </c>
      <c r="T9" s="21" t="s">
        <v>27</v>
      </c>
      <c r="U9" s="48"/>
      <c r="V9" s="48"/>
      <c r="W9" s="21" t="s">
        <v>22</v>
      </c>
      <c r="X9" s="21" t="s">
        <v>28</v>
      </c>
      <c r="Y9" s="48"/>
      <c r="Z9" s="48"/>
    </row>
    <row r="10" spans="1:34" s="23" customFormat="1" ht="20.100000000000001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2">
        <v>19</v>
      </c>
      <c r="T10" s="22">
        <v>20</v>
      </c>
      <c r="U10" s="22">
        <v>21</v>
      </c>
      <c r="V10" s="22">
        <v>22</v>
      </c>
      <c r="W10" s="22">
        <v>23</v>
      </c>
      <c r="X10" s="22">
        <v>24</v>
      </c>
      <c r="Y10" s="22">
        <v>25</v>
      </c>
      <c r="Z10" s="22">
        <v>26</v>
      </c>
    </row>
    <row r="11" spans="1:34" s="15" customFormat="1" ht="24.9" customHeight="1" x14ac:dyDescent="0.3">
      <c r="A11" s="13" t="s">
        <v>16</v>
      </c>
      <c r="B11" s="1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34" s="18" customFormat="1" ht="24.9" customHeight="1" x14ac:dyDescent="0.3">
      <c r="A12" s="13" t="s">
        <v>4</v>
      </c>
      <c r="B12" s="14" t="s">
        <v>38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34" s="24" customFormat="1" ht="188.25" customHeight="1" x14ac:dyDescent="0.3">
      <c r="A13" s="31">
        <v>1</v>
      </c>
      <c r="B13" s="30" t="s">
        <v>40</v>
      </c>
      <c r="C13" s="34" t="s">
        <v>41</v>
      </c>
      <c r="D13" s="31"/>
      <c r="E13" s="31" t="s">
        <v>42</v>
      </c>
      <c r="F13" s="31" t="s">
        <v>43</v>
      </c>
      <c r="G13" s="31">
        <v>4.9800000000000004</v>
      </c>
      <c r="H13" s="31"/>
      <c r="I13" s="31">
        <v>0.3</v>
      </c>
      <c r="J13" s="35">
        <v>0.16</v>
      </c>
      <c r="K13" s="35"/>
      <c r="L13" s="35"/>
      <c r="M13" s="35"/>
      <c r="N13" s="35">
        <v>0.25</v>
      </c>
      <c r="O13" s="35"/>
      <c r="P13" s="36">
        <v>17774.64</v>
      </c>
      <c r="Q13" s="37" t="s">
        <v>44</v>
      </c>
      <c r="R13" s="31">
        <v>39</v>
      </c>
      <c r="S13" s="31">
        <v>8</v>
      </c>
      <c r="T13" s="31">
        <f>(R13*12)+S13</f>
        <v>476</v>
      </c>
      <c r="U13" s="31" t="s">
        <v>45</v>
      </c>
      <c r="V13" s="38" t="s">
        <v>46</v>
      </c>
      <c r="W13" s="41" t="s">
        <v>59</v>
      </c>
      <c r="X13" s="39"/>
      <c r="Y13" s="40">
        <v>1084253040</v>
      </c>
      <c r="Z13" s="32" t="s">
        <v>58</v>
      </c>
    </row>
    <row r="14" spans="1:34" s="18" customFormat="1" ht="24.9" customHeight="1" x14ac:dyDescent="0.3">
      <c r="A14" s="13" t="s">
        <v>15</v>
      </c>
      <c r="B14" s="14" t="s">
        <v>39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42"/>
      <c r="X14" s="17"/>
      <c r="Y14" s="17"/>
      <c r="Z14" s="33"/>
    </row>
    <row r="15" spans="1:34" s="24" customFormat="1" ht="193.5" customHeight="1" x14ac:dyDescent="0.3">
      <c r="A15" s="31">
        <v>1</v>
      </c>
      <c r="B15" s="30" t="s">
        <v>47</v>
      </c>
      <c r="C15" s="34" t="s">
        <v>48</v>
      </c>
      <c r="D15" s="31"/>
      <c r="E15" s="31" t="s">
        <v>49</v>
      </c>
      <c r="F15" s="31" t="s">
        <v>50</v>
      </c>
      <c r="G15" s="31">
        <v>4.74</v>
      </c>
      <c r="H15" s="31"/>
      <c r="I15" s="31">
        <v>0.3</v>
      </c>
      <c r="J15" s="35"/>
      <c r="K15" s="35"/>
      <c r="L15" s="35"/>
      <c r="M15" s="35"/>
      <c r="N15" s="35">
        <v>0.25</v>
      </c>
      <c r="O15" s="35"/>
      <c r="P15" s="36">
        <v>14742</v>
      </c>
      <c r="Q15" s="37" t="s">
        <v>51</v>
      </c>
      <c r="R15" s="31">
        <v>20</v>
      </c>
      <c r="S15" s="31">
        <v>10</v>
      </c>
      <c r="T15" s="31">
        <f>(R15*12)+S15</f>
        <v>250</v>
      </c>
      <c r="U15" s="31" t="s">
        <v>52</v>
      </c>
      <c r="V15" s="38" t="s">
        <v>32</v>
      </c>
      <c r="W15" s="41" t="s">
        <v>60</v>
      </c>
      <c r="X15" s="39"/>
      <c r="Y15" s="40">
        <v>117936000</v>
      </c>
      <c r="Z15" s="32" t="s">
        <v>58</v>
      </c>
    </row>
    <row r="16" spans="1:34" s="16" customFormat="1" ht="24.9" customHeight="1" x14ac:dyDescent="0.3">
      <c r="A16" s="2"/>
      <c r="B16" s="4" t="s">
        <v>37</v>
      </c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/>
      <c r="Q16" s="2"/>
      <c r="R16" s="2"/>
      <c r="S16" s="2"/>
      <c r="T16" s="2"/>
      <c r="U16" s="2"/>
      <c r="V16" s="2"/>
      <c r="W16" s="26"/>
      <c r="X16" s="26"/>
      <c r="Y16" s="26">
        <f>Y15+Y13</f>
        <v>1202189040</v>
      </c>
      <c r="Z16" s="2"/>
    </row>
    <row r="17" spans="2:25" s="3" customFormat="1" x14ac:dyDescent="0.3">
      <c r="B17" s="5"/>
      <c r="Y17" s="44"/>
    </row>
    <row r="19" spans="2:25" x14ac:dyDescent="0.3">
      <c r="X19" s="6" t="s">
        <v>33</v>
      </c>
    </row>
    <row r="21" spans="2:25" x14ac:dyDescent="0.3">
      <c r="U21" s="6" t="s">
        <v>33</v>
      </c>
    </row>
  </sheetData>
  <mergeCells count="21">
    <mergeCell ref="A1:F1"/>
    <mergeCell ref="P1:Z1"/>
    <mergeCell ref="A2:F2"/>
    <mergeCell ref="A3:F3"/>
    <mergeCell ref="K2:Q2"/>
    <mergeCell ref="K3:Q3"/>
    <mergeCell ref="A8:A9"/>
    <mergeCell ref="B8:B9"/>
    <mergeCell ref="E8:E9"/>
    <mergeCell ref="F8:F9"/>
    <mergeCell ref="W8:X8"/>
    <mergeCell ref="C8:D8"/>
    <mergeCell ref="G8:O8"/>
    <mergeCell ref="P8:P9"/>
    <mergeCell ref="Q8:T8"/>
    <mergeCell ref="B4:Z4"/>
    <mergeCell ref="B5:Z5"/>
    <mergeCell ref="U8:U9"/>
    <mergeCell ref="V8:V9"/>
    <mergeCell ref="Y8:Y9"/>
    <mergeCell ref="Z8:Z9"/>
  </mergeCells>
  <pageMargins left="0.17" right="0.17" top="0.26" bottom="0.28000000000000003" header="0.21" footer="0.25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2025-04-02T10:38:59Z</cp:lastPrinted>
  <dcterms:created xsi:type="dcterms:W3CDTF">2025-01-10T07:39:37Z</dcterms:created>
  <dcterms:modified xsi:type="dcterms:W3CDTF">2025-04-18T02:13:56Z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1031983299d64ba1b4657f33803f02eb.psdsxs" Id="Rcc2da8f2c1934ad2" /></Relationships>
</file>