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d4507f3da54e4128" /></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19416" windowHeight="11016"/>
  </bookViews>
  <sheets>
    <sheet name="Sheet1" sheetId="1" r:id="rId1"/>
  </sheets>
  <definedNames>
    <definedName name="_xlnm.Print_Titles" localSheetId="0">Sheet1!$7:$9</definedName>
  </definedNames>
  <calcPr calcId="144525"/>
</workbook>
</file>

<file path=xl/calcChain.xml><?xml version="1.0" encoding="utf-8"?>
<calcChain xmlns="http://schemas.openxmlformats.org/spreadsheetml/2006/main">
  <c r="S20" i="1" l="1"/>
  <c r="S18" i="1"/>
  <c r="S17" i="1"/>
  <c r="S15" i="1" l="1"/>
  <c r="S13" i="1"/>
  <c r="X21" i="1" l="1"/>
  <c r="S12" i="1" l="1"/>
</calcChain>
</file>

<file path=xl/sharedStrings.xml><?xml version="1.0" encoding="utf-8"?>
<sst xmlns="http://schemas.openxmlformats.org/spreadsheetml/2006/main" count="101" uniqueCount="90">
  <si>
    <t>TT</t>
  </si>
  <si>
    <t>Họ và tên</t>
  </si>
  <si>
    <t>Nam</t>
  </si>
  <si>
    <t>Hệ số lương</t>
  </si>
  <si>
    <t>I</t>
  </si>
  <si>
    <t>PC thâm niên nghề (nếu có)</t>
  </si>
  <si>
    <t>PC thâm niên vượt khung (nếu có)</t>
  </si>
  <si>
    <t xml:space="preserve">Hệ số và Mức phụ cấp hiện hưởng của tháng liền kề trước khi nghỉ việc </t>
  </si>
  <si>
    <t>Tiền lương hiện hưởng của tháng liền kề trước khi nghỉ việc 
(1000 đồng)</t>
  </si>
  <si>
    <t>BHXH
(năm)</t>
  </si>
  <si>
    <t>BHXH
(tháng)</t>
  </si>
  <si>
    <t>Thời điểm nghỉ việc</t>
  </si>
  <si>
    <t>Chức vụ, chức danh chuyên môn đang đảm nhiệm</t>
  </si>
  <si>
    <t>PC ưu đãi theo nghề (nếu có)</t>
  </si>
  <si>
    <t>PC trách nhiệm theo nghề (nếu có)</t>
  </si>
  <si>
    <t>PC công tác đảng, đoàn thể chính trị - xã hội (nếu có)</t>
  </si>
  <si>
    <t>12/11/1964</t>
  </si>
  <si>
    <t>Trần Văn Hoàng</t>
  </si>
  <si>
    <t>Nguyễn Văn Lâm</t>
  </si>
  <si>
    <t>Dương Văn Chính</t>
  </si>
  <si>
    <t>IV</t>
  </si>
  <si>
    <t>Nguyễn Văn Tám</t>
  </si>
  <si>
    <t>Lưu Văn Lực</t>
  </si>
  <si>
    <t>Cao Văn Diển</t>
  </si>
  <si>
    <t>II</t>
  </si>
  <si>
    <t>III</t>
  </si>
  <si>
    <t>Sắp xếp tổ chức bộ máy, thực hiện hợp nhất Phòng Lao động - Thương binh và Xã hội và Phòng Nội vụ thành Phòng Nội vụ. Để đảm bảo, tạo điều kiện cho cơ quan sắp xếp nhân sự, Cá nhân xin tự nguyện được nghỉ hưu trước tuổi hưởng chính sách đối với người nghỉ hưu trước tuổi theo Nghị định số 178/2024/NĐ-CP</t>
  </si>
  <si>
    <t>Sắp xếp tổ chức bộ máy, thực hiện hợp nhất Phòng Nông nghiệp và PTNT và Phòng Tài nguyên và Môi trường thành Phòng Nông nghiệp và Môi trường. Để đảm bảo, tạo điều kiện cho cơ quan sắp xếp nhân sự, Cá nhân xin tự nguyện được nghỉ hưu trước tuổi hưởng chính sách đối với người nghỉ hưu trước tuổi theo Nghị định số 178/2024/NĐ-CP</t>
  </si>
  <si>
    <t>01/05/1997</t>
  </si>
  <si>
    <t>01/03/2025</t>
  </si>
  <si>
    <t>01/01/2001</t>
  </si>
  <si>
    <t>30/12/1964</t>
  </si>
  <si>
    <t>01/10/1988</t>
  </si>
  <si>
    <t>A</t>
  </si>
  <si>
    <t>PHÒNG LAO ĐỘNG THƯƠNG BINH VÀ XÃ HỘI: 02</t>
  </si>
  <si>
    <t>Nữ
(X)</t>
  </si>
  <si>
    <t>Trình độ 
đào tạo</t>
  </si>
  <si>
    <t>Được hưởng 
chính sách</t>
  </si>
  <si>
    <t>ĐVT: đồng</t>
  </si>
  <si>
    <t>Trưởng
 phòng Lao động - Thương binh và Xã hội</t>
  </si>
  <si>
    <t>Tuổi khi 
giải quyết 
chính sách</t>
  </si>
  <si>
    <t>Nghỉ hưu 
trước tuổi</t>
  </si>
  <si>
    <t>16/8/1967</t>
  </si>
  <si>
    <t>Tổng kinh phí 
để thực hiện 
chế độ
(Dự toán)</t>
  </si>
  <si>
    <t>Thời gian công tác đóng BHXH 
theo sổ BHXH</t>
  </si>
  <si>
    <t>Thời điểm 
công tác 
có đóng 
BHXH</t>
  </si>
  <si>
    <t>Tổng 
số 
tháng</t>
  </si>
  <si>
    <t>Nghỉ 
thôi 
việc</t>
  </si>
  <si>
    <t>PC chức
 vụ (nếu
 có)</t>
  </si>
  <si>
    <t>Đại học
 Hành 
chính</t>
  </si>
  <si>
    <t>Lý do thực hiện 
chính sách</t>
  </si>
  <si>
    <t>26/3/1966</t>
  </si>
  <si>
    <t>Đại học
 Luật</t>
  </si>
  <si>
    <t>Phó Trưởng
 phòng Lao động - Thương binh và Xã hội</t>
  </si>
  <si>
    <t>58 tuổi 
11 tháng</t>
  </si>
  <si>
    <t>PHÒNG NỘI VỤ: 01</t>
  </si>
  <si>
    <t>Trưởng
 phòng Nội vụ</t>
  </si>
  <si>
    <t>01/5/1983</t>
  </si>
  <si>
    <t>PC 
công
 vụ 
(nếu 
có)</t>
  </si>
  <si>
    <t>10/5/1964</t>
  </si>
  <si>
    <t>Đại học Quản lý đất đai</t>
  </si>
  <si>
    <t>Trưởng
 phòng Tài nguyên và Môi trường</t>
  </si>
  <si>
    <t>01/7/1997</t>
  </si>
  <si>
    <t>PHÒNG TÀI NGUYÊN VÀ MÔI TRƯỜNG: 02</t>
  </si>
  <si>
    <t>05/6/1966</t>
  </si>
  <si>
    <t>Thạc sĩ Quản lý đất đai</t>
  </si>
  <si>
    <t>Công chức Phòng Tài nguyên và Môi trường</t>
  </si>
  <si>
    <t>01/4/1988</t>
  </si>
  <si>
    <t>PHÒNG NÔNG NGHIỆP VÀ PHÁT TRIỂN NÔNG THÔN: 01</t>
  </si>
  <si>
    <t>Thạc sĩ Khoa học nông nghiệp</t>
  </si>
  <si>
    <t>Trưởng
 phòng Nông nghiệp và Phát triển nông thôn</t>
  </si>
  <si>
    <t>KHỐI HÀNH CHÍNH: 06</t>
  </si>
  <si>
    <t>60 tuổi 
02 tháng</t>
  </si>
  <si>
    <t>TỔNG CỘNG: 06</t>
  </si>
  <si>
    <t>CỘNG HÒA XÃ HỘI CHỦ NGHĨA VIỆT NAM</t>
  </si>
  <si>
    <t>Độc lập - Tự do - Hạnh phúc</t>
  </si>
  <si>
    <t>ỦY BAN NHÂN DÂN</t>
  </si>
  <si>
    <t>TỈNH VĨNH LONG</t>
  </si>
  <si>
    <t xml:space="preserve">DANH SÁCH VÀ KINH PHÍ THỰC HIỆN CHÍNH SÁCH, CHẾ ĐỘ THEO NGHỊ ĐỊNH SỐ 178/2024/NĐ-CP NGÀY 31/12/2024 
CỦA CHÍNH PHỦ NĂM 2025 CỦA ỦY BAN NHÂN DÂN HUYỆN TRÀ ÔN </t>
  </si>
  <si>
    <t>Ngày, tháng, 
năm sinh</t>
  </si>
  <si>
    <t>60 tuổi 
09 tháng</t>
  </si>
  <si>
    <t>58 tuổi 
08 tháng</t>
  </si>
  <si>
    <t>60 tuổi 
03 tháng</t>
  </si>
  <si>
    <t>57 tuổi 
06 tháng</t>
  </si>
  <si>
    <t xml:space="preserve">Điểm a khoản 1 Điều 7 Nghị định số 78/2024/NĐ-CP </t>
  </si>
  <si>
    <t xml:space="preserve">Điểm a 
khoản 1 Điều 7 và điểm a khoản 2 Điều 7 Nghị định số  178/2024/NĐ-CP </t>
  </si>
  <si>
    <t xml:space="preserve">Điểm a 
khoản 1 Điều 7 Nghị định số  178/2024/NĐ-CP </t>
  </si>
  <si>
    <t xml:space="preserve">Điểm a
khoản 1 Điều 7 và điểm a khoản 2 Điều 7 Nghị định số 178/2024/NĐ-CP </t>
  </si>
  <si>
    <t xml:space="preserve">Điểm a khoản 1
  Điều 7 Nghị định số 178/2024/NĐ-CP </t>
  </si>
  <si>
    <t>(Kèm theo Quyết định số 359/QĐ-UBND ngày 28/02/2025 của Ủy ban nhân dân tỉnh Vĩnh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</si>
</sst>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6" x14ac:knownFonts="1">
    <font>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0"/>
      <name val="Arial"/>
      <family val="2"/>
    </font>
    <font>
      <b/>
      <sz val="18"/>
      <name val="Times New Roman"/>
      <family val="1"/>
    </font>
    <font>
      <b/>
      <sz val="16"/>
      <color theme="1"/>
      <name val="Calibri"/>
      <family val="2"/>
      <scheme val="minor"/>
    </font>
    <font>
      <sz val="12"/>
      <color theme="1"/>
      <name val="Calibri"/>
      <family val="2"/>
      <scheme val="minor"/>
    </font>
    <font>
      <sz val="16"/>
      <color theme="1"/>
      <name val="Calibri"/>
      <family val="2"/>
      <scheme val="minor"/>
    </font>
    <font>
      <sz val="10"/>
      <color theme="1"/>
      <name val="Times New Roman"/>
      <family val="1"/>
    </font>
    <font>
      <sz val="10"/>
      <color theme="1"/>
      <name val="Calibri"/>
      <family val="2"/>
      <scheme val="minor"/>
    </font>
    <font>
      <b/>
      <sz val="14"/>
      <color theme="1"/>
      <name val="Times New Roman"/>
      <family val="1"/>
    </font>
    <font>
      <sz val="14"/>
      <color theme="1"/>
      <name val="Calibri"/>
      <family val="2"/>
      <scheme val="minor"/>
    </font>
    <font>
      <sz val="14"/>
      <color theme="1"/>
      <name val="Times New Roman"/>
      <family val="1"/>
    </font>
    <font>
      <b/>
      <sz val="14"/>
      <name val="Times New Roman"/>
      <family val="1"/>
    </font>
    <font>
      <i/>
      <sz val="14"/>
      <color theme="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4" fillId="0" borderId="0"/>
  </cellStyleXfs>
  <cellXfs count="54">
    <xf numFmtId="0" fontId="0" fillId="0" borderId="0" xfId="0"/>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left" vertical="center"/>
    </xf>
    <xf numFmtId="0" fontId="0" fillId="0" borderId="0" xfId="0" applyAlignment="1">
      <alignment horizontal="left" vertical="center"/>
    </xf>
    <xf numFmtId="0" fontId="0" fillId="0" borderId="0" xfId="0" applyAlignment="1">
      <alignment vertical="center"/>
    </xf>
    <xf numFmtId="165" fontId="1" fillId="0" borderId="1" xfId="0" applyNumberFormat="1" applyFont="1" applyBorder="1" applyAlignment="1">
      <alignment horizontal="center" vertical="center"/>
    </xf>
    <xf numFmtId="0" fontId="1" fillId="0" borderId="1" xfId="0" applyFont="1" applyFill="1" applyBorder="1" applyAlignment="1">
      <alignment horizontal="center" vertical="center" wrapText="1"/>
    </xf>
    <xf numFmtId="14" fontId="5" fillId="0" borderId="0" xfId="1" applyNumberFormat="1" applyFont="1" applyFill="1" applyAlignment="1">
      <alignment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1" fillId="0" borderId="1" xfId="0" applyFont="1" applyBorder="1" applyAlignment="1">
      <alignment horizontal="center" vertical="top"/>
    </xf>
    <xf numFmtId="0" fontId="1" fillId="0" borderId="1" xfId="0" applyFont="1" applyBorder="1" applyAlignment="1">
      <alignment horizontal="center" vertical="top" wrapText="1"/>
    </xf>
    <xf numFmtId="9" fontId="1" fillId="0" borderId="1" xfId="0" applyNumberFormat="1" applyFont="1" applyBorder="1" applyAlignment="1">
      <alignment horizontal="center" vertical="top"/>
    </xf>
    <xf numFmtId="14" fontId="1" fillId="0" borderId="1" xfId="0" quotePrefix="1" applyNumberFormat="1" applyFont="1" applyBorder="1" applyAlignment="1">
      <alignment horizontal="center" vertical="top"/>
    </xf>
    <xf numFmtId="3" fontId="1" fillId="0" borderId="1" xfId="0" applyNumberFormat="1" applyFont="1" applyBorder="1" applyAlignment="1">
      <alignment horizontal="center" vertical="top"/>
    </xf>
    <xf numFmtId="0" fontId="1" fillId="0" borderId="0" xfId="0" applyFont="1" applyAlignment="1">
      <alignment horizontal="center" vertical="top"/>
    </xf>
    <xf numFmtId="164" fontId="1" fillId="0" borderId="1" xfId="0" applyNumberFormat="1" applyFont="1" applyBorder="1" applyAlignment="1">
      <alignment horizontal="center" vertical="top"/>
    </xf>
    <xf numFmtId="0" fontId="3" fillId="0" borderId="0" xfId="0" applyFont="1" applyBorder="1" applyAlignment="1">
      <alignment horizontal="right" vertical="center"/>
    </xf>
    <xf numFmtId="0" fontId="2" fillId="0" borderId="1" xfId="0" applyFont="1" applyBorder="1" applyAlignment="1">
      <alignment horizontal="center" vertical="top" wrapText="1"/>
    </xf>
    <xf numFmtId="14" fontId="2" fillId="0" borderId="1" xfId="0" quotePrefix="1" applyNumberFormat="1" applyFont="1" applyBorder="1" applyAlignment="1">
      <alignment horizontal="center" vertical="top"/>
    </xf>
    <xf numFmtId="3" fontId="2" fillId="0" borderId="1" xfId="0" applyNumberFormat="1" applyFont="1" applyBorder="1" applyAlignment="1">
      <alignment horizontal="right" vertical="top"/>
    </xf>
    <xf numFmtId="0" fontId="1" fillId="0" borderId="1" xfId="0" quotePrefix="1" applyFont="1" applyBorder="1" applyAlignment="1">
      <alignment horizontal="center" vertical="top" wrapText="1"/>
    </xf>
    <xf numFmtId="3" fontId="2" fillId="0" borderId="1" xfId="0" applyNumberFormat="1" applyFont="1" applyBorder="1" applyAlignment="1">
      <alignment horizontal="right" vertical="center"/>
    </xf>
    <xf numFmtId="0" fontId="0" fillId="0" borderId="0" xfId="0" applyAlignment="1">
      <alignment vertical="center"/>
    </xf>
    <xf numFmtId="0" fontId="12" fillId="0" borderId="0" xfId="0" applyFont="1" applyAlignment="1">
      <alignment vertical="center"/>
    </xf>
    <xf numFmtId="0" fontId="11" fillId="0" borderId="0" xfId="0" applyFont="1" applyAlignment="1">
      <alignment horizontal="center" vertical="center"/>
    </xf>
    <xf numFmtId="0" fontId="11" fillId="0" borderId="0" xfId="0" applyFont="1" applyBorder="1" applyAlignment="1">
      <alignment horizontal="center"/>
    </xf>
    <xf numFmtId="14" fontId="5" fillId="0" borderId="0" xfId="1" applyNumberFormat="1" applyFont="1" applyFill="1" applyAlignment="1">
      <alignment horizontal="center" vertical="center" wrapText="1"/>
    </xf>
    <xf numFmtId="0" fontId="1" fillId="0" borderId="0" xfId="0" applyFont="1" applyBorder="1" applyAlignment="1"/>
    <xf numFmtId="3" fontId="1" fillId="0" borderId="1" xfId="0" applyNumberFormat="1" applyFont="1" applyBorder="1" applyAlignment="1">
      <alignment horizontal="center" vertical="top"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Font="1" applyBorder="1" applyAlignment="1">
      <alignment vertical="center"/>
    </xf>
    <xf numFmtId="0" fontId="15" fillId="0" borderId="0" xfId="0" applyFont="1" applyBorder="1" applyAlignment="1">
      <alignment horizontal="center"/>
    </xf>
    <xf numFmtId="0" fontId="13" fillId="0" borderId="0" xfId="0" applyFont="1" applyBorder="1" applyAlignment="1">
      <alignment horizontal="center"/>
    </xf>
    <xf numFmtId="0" fontId="11" fillId="0" borderId="0" xfId="0" applyFont="1" applyAlignment="1">
      <alignment horizontal="center" vertical="center"/>
    </xf>
    <xf numFmtId="0" fontId="11" fillId="0" borderId="0" xfId="0" applyFont="1" applyBorder="1" applyAlignment="1">
      <alignment horizontal="center"/>
    </xf>
    <xf numFmtId="14" fontId="14" fillId="0" borderId="0" xfId="1" applyNumberFormat="1" applyFont="1" applyFill="1" applyAlignment="1">
      <alignment horizontal="center" vertical="center" wrapText="1"/>
    </xf>
    <xf numFmtId="14" fontId="5" fillId="0" borderId="0" xfId="1" applyNumberFormat="1" applyFont="1" applyFill="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664370</xdr:colOff>
      <xdr:row>2</xdr:row>
      <xdr:rowOff>35720</xdr:rowOff>
    </xdr:from>
    <xdr:to>
      <xdr:col>1</xdr:col>
      <xdr:colOff>1281114</xdr:colOff>
      <xdr:row>2</xdr:row>
      <xdr:rowOff>35720</xdr:rowOff>
    </xdr:to>
    <xdr:cxnSp macro="">
      <xdr:nvCxnSpPr>
        <xdr:cNvPr id="3" name="Straight Connector 2"/>
        <xdr:cNvCxnSpPr/>
      </xdr:nvCxnSpPr>
      <xdr:spPr>
        <a:xfrm>
          <a:off x="985839" y="571501"/>
          <a:ext cx="61674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661989</xdr:colOff>
      <xdr:row>2</xdr:row>
      <xdr:rowOff>19050</xdr:rowOff>
    </xdr:from>
    <xdr:to>
      <xdr:col>14</xdr:col>
      <xdr:colOff>912021</xdr:colOff>
      <xdr:row>2</xdr:row>
      <xdr:rowOff>19050</xdr:rowOff>
    </xdr:to>
    <xdr:cxnSp macro="">
      <xdr:nvCxnSpPr>
        <xdr:cNvPr id="4" name="Straight Connector 3"/>
        <xdr:cNvCxnSpPr/>
      </xdr:nvCxnSpPr>
      <xdr:spPr>
        <a:xfrm>
          <a:off x="7924802" y="554831"/>
          <a:ext cx="20478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109538</xdr:colOff>
      <xdr:row>5</xdr:row>
      <xdr:rowOff>38100</xdr:rowOff>
    </xdr:from>
    <xdr:to>
      <xdr:col>15</xdr:col>
      <xdr:colOff>128588</xdr:colOff>
      <xdr:row>5</xdr:row>
      <xdr:rowOff>38100</xdr:rowOff>
    </xdr:to>
    <xdr:cxnSp macro="">
      <xdr:nvCxnSpPr>
        <xdr:cNvPr id="9" name="Straight Connector 8"/>
        <xdr:cNvCxnSpPr/>
      </xdr:nvCxnSpPr>
      <xdr:spPr>
        <a:xfrm>
          <a:off x="8051007" y="1847850"/>
          <a:ext cx="21145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2"/>
  <sheetViews>
    <sheetView tabSelected="1" zoomScale="80" zoomScaleNormal="80" zoomScalePageLayoutView="50" workbookViewId="0">
      <selection activeCell="F5" sqref="F5:W5"/>
    </sheetView>
  </sheetViews>
  <sheetFormatPr defaultColWidth="9.109375" defaultRowHeight="14.4" x14ac:dyDescent="0.3"/>
  <cols>
    <col min="1" max="1" width="4.88671875" style="6" customWidth="1"/>
    <col min="2" max="2" width="19.6640625" style="5" customWidth="1"/>
    <col min="3" max="3" width="11.88671875" style="6" bestFit="1" customWidth="1"/>
    <col min="4" max="4" width="5.33203125" style="6" bestFit="1" customWidth="1"/>
    <col min="5" max="5" width="8.5546875" style="6" bestFit="1" customWidth="1"/>
    <col min="6" max="6" width="12.88671875" style="6" customWidth="1"/>
    <col min="7" max="7" width="8.6640625" style="6" customWidth="1"/>
    <col min="8" max="8" width="8.44140625" style="6" bestFit="1" customWidth="1"/>
    <col min="9" max="9" width="10.109375" style="6" customWidth="1"/>
    <col min="10" max="10" width="9.6640625" style="6" customWidth="1"/>
    <col min="11" max="11" width="8.88671875" style="6" customWidth="1"/>
    <col min="12" max="12" width="10.109375" style="6" customWidth="1"/>
    <col min="13" max="13" width="6.6640625" style="6" customWidth="1"/>
    <col min="14" max="14" width="10" style="6" customWidth="1"/>
    <col min="15" max="15" width="14.6640625" style="6" customWidth="1"/>
    <col min="16" max="16" width="11.88671875" style="6" bestFit="1" customWidth="1"/>
    <col min="17" max="17" width="7.88671875" style="6" customWidth="1"/>
    <col min="18" max="18" width="7.5546875" style="6" bestFit="1" customWidth="1"/>
    <col min="19" max="19" width="6.109375" style="6" bestFit="1" customWidth="1"/>
    <col min="20" max="20" width="10.5546875" style="6" bestFit="1" customWidth="1"/>
    <col min="21" max="21" width="12.33203125" style="6" customWidth="1"/>
    <col min="22" max="22" width="16.109375" style="6" customWidth="1"/>
    <col min="23" max="23" width="7.5546875" style="6" customWidth="1"/>
    <col min="24" max="24" width="15.109375" style="6" bestFit="1" customWidth="1"/>
    <col min="25" max="25" width="28.33203125" style="6" customWidth="1"/>
    <col min="26" max="16384" width="9.109375" style="6"/>
  </cols>
  <sheetData>
    <row r="1" spans="1:33" ht="24" customHeight="1" x14ac:dyDescent="0.3">
      <c r="B1" s="42" t="s">
        <v>76</v>
      </c>
      <c r="C1" s="42"/>
      <c r="D1" s="31"/>
      <c r="E1" s="31"/>
      <c r="F1" s="31"/>
      <c r="G1" s="31"/>
      <c r="H1" s="31"/>
      <c r="I1" s="31"/>
      <c r="J1" s="43" t="s">
        <v>74</v>
      </c>
      <c r="K1" s="43"/>
      <c r="L1" s="43"/>
      <c r="M1" s="43"/>
      <c r="N1" s="43"/>
      <c r="O1" s="43"/>
      <c r="P1" s="43"/>
      <c r="Q1" s="43"/>
      <c r="R1" s="43"/>
    </row>
    <row r="2" spans="1:33" ht="18" customHeight="1" x14ac:dyDescent="0.3">
      <c r="B2" s="42" t="s">
        <v>77</v>
      </c>
      <c r="C2" s="42"/>
      <c r="D2" s="31"/>
      <c r="E2" s="31"/>
      <c r="F2" s="31"/>
      <c r="G2" s="31"/>
      <c r="H2" s="31"/>
      <c r="I2" s="31"/>
      <c r="J2" s="43" t="s">
        <v>75</v>
      </c>
      <c r="K2" s="43"/>
      <c r="L2" s="43"/>
      <c r="M2" s="43"/>
      <c r="N2" s="43"/>
      <c r="O2" s="43"/>
      <c r="P2" s="43"/>
      <c r="Q2" s="43"/>
      <c r="R2" s="43"/>
    </row>
    <row r="3" spans="1:33" s="30" customFormat="1" ht="18" customHeight="1" x14ac:dyDescent="0.3">
      <c r="B3" s="32"/>
      <c r="C3" s="32"/>
      <c r="D3" s="31"/>
      <c r="E3" s="31"/>
      <c r="F3" s="31"/>
      <c r="G3" s="31"/>
      <c r="H3" s="31"/>
      <c r="I3" s="31"/>
      <c r="J3" s="33"/>
      <c r="K3" s="33"/>
      <c r="L3" s="33"/>
      <c r="M3" s="33"/>
      <c r="N3" s="33"/>
      <c r="O3" s="33"/>
      <c r="P3" s="33"/>
      <c r="Q3" s="33"/>
      <c r="R3" s="33"/>
    </row>
    <row r="4" spans="1:33" ht="60" customHeight="1" x14ac:dyDescent="0.3">
      <c r="B4" s="44" t="s">
        <v>78</v>
      </c>
      <c r="C4" s="45"/>
      <c r="D4" s="45"/>
      <c r="E4" s="45"/>
      <c r="F4" s="45"/>
      <c r="G4" s="45"/>
      <c r="H4" s="45"/>
      <c r="I4" s="45"/>
      <c r="J4" s="45"/>
      <c r="K4" s="45"/>
      <c r="L4" s="45"/>
      <c r="M4" s="45"/>
      <c r="N4" s="45"/>
      <c r="O4" s="45"/>
      <c r="P4" s="45"/>
      <c r="Q4" s="45"/>
      <c r="R4" s="45"/>
      <c r="S4" s="45"/>
      <c r="T4" s="45"/>
      <c r="U4" s="45"/>
      <c r="V4" s="45"/>
      <c r="W4" s="45"/>
      <c r="X4" s="45"/>
      <c r="Y4" s="45"/>
      <c r="Z4" s="9"/>
      <c r="AA4" s="9"/>
      <c r="AB4" s="9"/>
      <c r="AC4" s="9"/>
      <c r="AD4" s="9"/>
      <c r="AE4" s="9"/>
      <c r="AF4" s="9"/>
      <c r="AG4" s="9"/>
    </row>
    <row r="5" spans="1:33" s="30" customFormat="1" ht="22.5" customHeight="1" x14ac:dyDescent="0.35">
      <c r="B5" s="34"/>
      <c r="C5" s="34"/>
      <c r="D5" s="34"/>
      <c r="E5" s="34"/>
      <c r="F5" s="40" t="s">
        <v>89</v>
      </c>
      <c r="G5" s="41"/>
      <c r="H5" s="41"/>
      <c r="I5" s="41"/>
      <c r="J5" s="41"/>
      <c r="K5" s="41"/>
      <c r="L5" s="41"/>
      <c r="M5" s="41"/>
      <c r="N5" s="41"/>
      <c r="O5" s="41"/>
      <c r="P5" s="41"/>
      <c r="Q5" s="41"/>
      <c r="R5" s="41"/>
      <c r="S5" s="41"/>
      <c r="T5" s="41"/>
      <c r="U5" s="41"/>
      <c r="V5" s="41"/>
      <c r="W5" s="41"/>
      <c r="X5" s="35"/>
      <c r="Y5" s="35"/>
      <c r="Z5" s="35"/>
      <c r="AA5" s="35"/>
      <c r="AB5" s="35"/>
      <c r="AC5" s="35"/>
      <c r="AD5" s="9"/>
      <c r="AE5" s="9"/>
      <c r="AF5" s="9"/>
      <c r="AG5" s="9"/>
    </row>
    <row r="6" spans="1:33" ht="15.6" x14ac:dyDescent="0.3">
      <c r="A6" s="10"/>
      <c r="B6" s="11"/>
      <c r="C6" s="10"/>
      <c r="D6" s="10"/>
      <c r="E6" s="10"/>
      <c r="F6" s="10"/>
      <c r="G6" s="10"/>
      <c r="H6" s="10"/>
      <c r="I6" s="10"/>
      <c r="J6" s="10"/>
      <c r="K6" s="10"/>
      <c r="L6" s="10"/>
      <c r="M6" s="10"/>
      <c r="N6" s="10"/>
      <c r="O6" s="10"/>
      <c r="P6" s="10"/>
      <c r="Q6" s="10"/>
      <c r="R6" s="10"/>
      <c r="S6" s="10"/>
      <c r="T6" s="10"/>
      <c r="U6" s="10"/>
      <c r="V6" s="10"/>
      <c r="W6" s="10"/>
      <c r="X6" s="10"/>
      <c r="Y6" s="24" t="s">
        <v>38</v>
      </c>
    </row>
    <row r="7" spans="1:33" s="15" customFormat="1" ht="30.75" customHeight="1" x14ac:dyDescent="0.3">
      <c r="A7" s="48" t="s">
        <v>0</v>
      </c>
      <c r="B7" s="48" t="s">
        <v>1</v>
      </c>
      <c r="C7" s="52" t="s">
        <v>79</v>
      </c>
      <c r="D7" s="52"/>
      <c r="E7" s="46" t="s">
        <v>36</v>
      </c>
      <c r="F7" s="46" t="s">
        <v>12</v>
      </c>
      <c r="G7" s="50" t="s">
        <v>7</v>
      </c>
      <c r="H7" s="53"/>
      <c r="I7" s="53"/>
      <c r="J7" s="53"/>
      <c r="K7" s="53"/>
      <c r="L7" s="53"/>
      <c r="M7" s="53"/>
      <c r="N7" s="51"/>
      <c r="O7" s="46" t="s">
        <v>8</v>
      </c>
      <c r="P7" s="52" t="s">
        <v>44</v>
      </c>
      <c r="Q7" s="52"/>
      <c r="R7" s="52"/>
      <c r="S7" s="52"/>
      <c r="T7" s="46" t="s">
        <v>40</v>
      </c>
      <c r="U7" s="46" t="s">
        <v>11</v>
      </c>
      <c r="V7" s="50" t="s">
        <v>37</v>
      </c>
      <c r="W7" s="51"/>
      <c r="X7" s="46" t="s">
        <v>43</v>
      </c>
      <c r="Y7" s="46" t="s">
        <v>50</v>
      </c>
    </row>
    <row r="8" spans="1:33" s="15" customFormat="1" ht="92.25" customHeight="1" x14ac:dyDescent="0.3">
      <c r="A8" s="49"/>
      <c r="B8" s="49"/>
      <c r="C8" s="1" t="s">
        <v>2</v>
      </c>
      <c r="D8" s="37" t="s">
        <v>35</v>
      </c>
      <c r="E8" s="47"/>
      <c r="F8" s="47"/>
      <c r="G8" s="37" t="s">
        <v>3</v>
      </c>
      <c r="H8" s="37" t="s">
        <v>48</v>
      </c>
      <c r="I8" s="37" t="s">
        <v>6</v>
      </c>
      <c r="J8" s="37" t="s">
        <v>5</v>
      </c>
      <c r="K8" s="37" t="s">
        <v>13</v>
      </c>
      <c r="L8" s="37" t="s">
        <v>14</v>
      </c>
      <c r="M8" s="37" t="s">
        <v>58</v>
      </c>
      <c r="N8" s="37" t="s">
        <v>15</v>
      </c>
      <c r="O8" s="47"/>
      <c r="P8" s="37" t="s">
        <v>45</v>
      </c>
      <c r="Q8" s="37" t="s">
        <v>9</v>
      </c>
      <c r="R8" s="37" t="s">
        <v>10</v>
      </c>
      <c r="S8" s="37" t="s">
        <v>46</v>
      </c>
      <c r="T8" s="47"/>
      <c r="U8" s="47"/>
      <c r="V8" s="37" t="s">
        <v>41</v>
      </c>
      <c r="W8" s="37" t="s">
        <v>47</v>
      </c>
      <c r="X8" s="47"/>
      <c r="Y8" s="47"/>
    </row>
    <row r="9" spans="1:33" s="16" customFormat="1" ht="20.100000000000001" customHeight="1" x14ac:dyDescent="0.25">
      <c r="A9" s="38">
        <v>1</v>
      </c>
      <c r="B9" s="38">
        <v>2</v>
      </c>
      <c r="C9" s="38">
        <v>3</v>
      </c>
      <c r="D9" s="38">
        <v>4</v>
      </c>
      <c r="E9" s="38">
        <v>5</v>
      </c>
      <c r="F9" s="38">
        <v>6</v>
      </c>
      <c r="G9" s="38">
        <v>7</v>
      </c>
      <c r="H9" s="38">
        <v>8</v>
      </c>
      <c r="I9" s="38">
        <v>9</v>
      </c>
      <c r="J9" s="38">
        <v>10</v>
      </c>
      <c r="K9" s="38">
        <v>11</v>
      </c>
      <c r="L9" s="38">
        <v>12</v>
      </c>
      <c r="M9" s="38">
        <v>13</v>
      </c>
      <c r="N9" s="38">
        <v>14</v>
      </c>
      <c r="O9" s="38">
        <v>15</v>
      </c>
      <c r="P9" s="38">
        <v>16</v>
      </c>
      <c r="Q9" s="38">
        <v>17</v>
      </c>
      <c r="R9" s="38">
        <v>18</v>
      </c>
      <c r="S9" s="38">
        <v>19</v>
      </c>
      <c r="T9" s="38">
        <v>20</v>
      </c>
      <c r="U9" s="38">
        <v>21</v>
      </c>
      <c r="V9" s="38">
        <v>22</v>
      </c>
      <c r="W9" s="38">
        <v>23</v>
      </c>
      <c r="X9" s="38">
        <v>24</v>
      </c>
      <c r="Y9" s="38">
        <v>25</v>
      </c>
    </row>
    <row r="10" spans="1:33" s="12" customFormat="1" ht="24.9" customHeight="1" x14ac:dyDescent="0.3">
      <c r="A10" s="1" t="s">
        <v>33</v>
      </c>
      <c r="B10" s="4" t="s">
        <v>71</v>
      </c>
      <c r="C10" s="1"/>
      <c r="D10" s="1"/>
      <c r="E10" s="1"/>
      <c r="F10" s="1"/>
      <c r="G10" s="1"/>
      <c r="H10" s="1"/>
      <c r="I10" s="1"/>
      <c r="J10" s="1"/>
      <c r="K10" s="1"/>
      <c r="L10" s="1"/>
      <c r="M10" s="1"/>
      <c r="N10" s="1"/>
      <c r="O10" s="1"/>
      <c r="P10" s="1"/>
      <c r="Q10" s="1"/>
      <c r="R10" s="1"/>
      <c r="S10" s="1"/>
      <c r="T10" s="1"/>
      <c r="U10" s="1"/>
      <c r="V10" s="1"/>
      <c r="W10" s="1"/>
      <c r="X10" s="1"/>
      <c r="Y10" s="1"/>
    </row>
    <row r="11" spans="1:33" s="14" customFormat="1" ht="24.9" customHeight="1" x14ac:dyDescent="0.3">
      <c r="A11" s="1" t="s">
        <v>4</v>
      </c>
      <c r="B11" s="4" t="s">
        <v>34</v>
      </c>
      <c r="C11" s="39"/>
      <c r="D11" s="39"/>
      <c r="E11" s="39"/>
      <c r="F11" s="39"/>
      <c r="G11" s="39"/>
      <c r="H11" s="39"/>
      <c r="I11" s="39"/>
      <c r="J11" s="39"/>
      <c r="K11" s="39"/>
      <c r="L11" s="39"/>
      <c r="M11" s="39"/>
      <c r="N11" s="39"/>
      <c r="O11" s="39"/>
      <c r="P11" s="39"/>
      <c r="Q11" s="39"/>
      <c r="R11" s="39"/>
      <c r="S11" s="39"/>
      <c r="T11" s="39"/>
      <c r="U11" s="39"/>
      <c r="V11" s="39"/>
      <c r="W11" s="39"/>
      <c r="X11" s="39"/>
      <c r="Y11" s="39"/>
    </row>
    <row r="12" spans="1:33" s="22" customFormat="1" ht="230.25" customHeight="1" x14ac:dyDescent="0.3">
      <c r="A12" s="17">
        <v>1</v>
      </c>
      <c r="B12" s="25" t="s">
        <v>17</v>
      </c>
      <c r="C12" s="28" t="s">
        <v>42</v>
      </c>
      <c r="D12" s="17"/>
      <c r="E12" s="18" t="s">
        <v>49</v>
      </c>
      <c r="F12" s="18" t="s">
        <v>39</v>
      </c>
      <c r="G12" s="17">
        <v>4.32</v>
      </c>
      <c r="H12" s="17">
        <v>0.3</v>
      </c>
      <c r="I12" s="19"/>
      <c r="J12" s="19"/>
      <c r="K12" s="19"/>
      <c r="L12" s="19"/>
      <c r="M12" s="19">
        <v>0.25</v>
      </c>
      <c r="N12" s="19"/>
      <c r="O12" s="23">
        <v>13513.5</v>
      </c>
      <c r="P12" s="20" t="s">
        <v>28</v>
      </c>
      <c r="Q12" s="17">
        <v>27</v>
      </c>
      <c r="R12" s="17">
        <v>10</v>
      </c>
      <c r="S12" s="17">
        <f>(Q12*12)+R12</f>
        <v>334</v>
      </c>
      <c r="T12" s="18" t="s">
        <v>83</v>
      </c>
      <c r="U12" s="26" t="s">
        <v>29</v>
      </c>
      <c r="V12" s="36" t="s">
        <v>87</v>
      </c>
      <c r="W12" s="21"/>
      <c r="X12" s="27">
        <v>1155404250</v>
      </c>
      <c r="Y12" s="8" t="s">
        <v>26</v>
      </c>
    </row>
    <row r="13" spans="1:33" s="22" customFormat="1" ht="230.25" customHeight="1" x14ac:dyDescent="0.3">
      <c r="A13" s="17">
        <v>2</v>
      </c>
      <c r="B13" s="25" t="s">
        <v>18</v>
      </c>
      <c r="C13" s="28" t="s">
        <v>51</v>
      </c>
      <c r="D13" s="17"/>
      <c r="E13" s="18" t="s">
        <v>52</v>
      </c>
      <c r="F13" s="18" t="s">
        <v>53</v>
      </c>
      <c r="G13" s="17">
        <v>4.32</v>
      </c>
      <c r="H13" s="17">
        <v>0.2</v>
      </c>
      <c r="I13" s="19"/>
      <c r="J13" s="19"/>
      <c r="K13" s="19"/>
      <c r="L13" s="19"/>
      <c r="M13" s="19">
        <v>0.25</v>
      </c>
      <c r="N13" s="19"/>
      <c r="O13" s="23">
        <v>13221</v>
      </c>
      <c r="P13" s="20" t="s">
        <v>30</v>
      </c>
      <c r="Q13" s="17">
        <v>24</v>
      </c>
      <c r="R13" s="17">
        <v>2</v>
      </c>
      <c r="S13" s="17">
        <f>(Q13*12)+R13</f>
        <v>290</v>
      </c>
      <c r="T13" s="18" t="s">
        <v>54</v>
      </c>
      <c r="U13" s="26" t="s">
        <v>29</v>
      </c>
      <c r="V13" s="36" t="s">
        <v>87</v>
      </c>
      <c r="W13" s="21"/>
      <c r="X13" s="27">
        <v>743681250</v>
      </c>
      <c r="Y13" s="8" t="s">
        <v>26</v>
      </c>
    </row>
    <row r="14" spans="1:33" s="14" customFormat="1" ht="24.9" customHeight="1" x14ac:dyDescent="0.3">
      <c r="A14" s="1" t="s">
        <v>24</v>
      </c>
      <c r="B14" s="4" t="s">
        <v>55</v>
      </c>
      <c r="C14" s="39"/>
      <c r="D14" s="39"/>
      <c r="E14" s="39"/>
      <c r="F14" s="39"/>
      <c r="G14" s="39"/>
      <c r="H14" s="39"/>
      <c r="I14" s="39"/>
      <c r="J14" s="39"/>
      <c r="K14" s="39"/>
      <c r="L14" s="39"/>
      <c r="M14" s="39"/>
      <c r="N14" s="39"/>
      <c r="O14" s="39"/>
      <c r="P14" s="39"/>
      <c r="Q14" s="39"/>
      <c r="R14" s="39"/>
      <c r="S14" s="39"/>
      <c r="T14" s="39"/>
      <c r="U14" s="39"/>
      <c r="V14" s="39"/>
      <c r="W14" s="39"/>
      <c r="X14" s="39"/>
      <c r="Y14" s="39"/>
    </row>
    <row r="15" spans="1:33" s="22" customFormat="1" ht="230.25" customHeight="1" x14ac:dyDescent="0.3">
      <c r="A15" s="17">
        <v>1</v>
      </c>
      <c r="B15" s="25" t="s">
        <v>19</v>
      </c>
      <c r="C15" s="28" t="s">
        <v>16</v>
      </c>
      <c r="D15" s="17"/>
      <c r="E15" s="18" t="s">
        <v>49</v>
      </c>
      <c r="F15" s="18" t="s">
        <v>56</v>
      </c>
      <c r="G15" s="17">
        <v>5.76</v>
      </c>
      <c r="H15" s="17">
        <v>0.3</v>
      </c>
      <c r="I15" s="19"/>
      <c r="J15" s="19"/>
      <c r="K15" s="19"/>
      <c r="L15" s="19"/>
      <c r="M15" s="19">
        <v>0.25</v>
      </c>
      <c r="N15" s="19"/>
      <c r="O15" s="23">
        <v>17725.5</v>
      </c>
      <c r="P15" s="20" t="s">
        <v>57</v>
      </c>
      <c r="Q15" s="17">
        <v>41</v>
      </c>
      <c r="R15" s="17">
        <v>10</v>
      </c>
      <c r="S15" s="17">
        <f>(Q15*12)+R15</f>
        <v>502</v>
      </c>
      <c r="T15" s="18" t="s">
        <v>82</v>
      </c>
      <c r="U15" s="26" t="s">
        <v>29</v>
      </c>
      <c r="V15" s="36" t="s">
        <v>88</v>
      </c>
      <c r="W15" s="21"/>
      <c r="X15" s="27">
        <v>265882500</v>
      </c>
      <c r="Y15" s="8" t="s">
        <v>26</v>
      </c>
    </row>
    <row r="16" spans="1:33" s="14" customFormat="1" ht="24.9" customHeight="1" x14ac:dyDescent="0.3">
      <c r="A16" s="1" t="s">
        <v>25</v>
      </c>
      <c r="B16" s="4" t="s">
        <v>63</v>
      </c>
      <c r="C16" s="39"/>
      <c r="D16" s="39"/>
      <c r="E16" s="39"/>
      <c r="F16" s="39"/>
      <c r="G16" s="39"/>
      <c r="H16" s="39"/>
      <c r="I16" s="39"/>
      <c r="J16" s="39"/>
      <c r="K16" s="39"/>
      <c r="L16" s="39"/>
      <c r="M16" s="39"/>
      <c r="N16" s="39"/>
      <c r="O16" s="39"/>
      <c r="P16" s="39"/>
      <c r="Q16" s="39"/>
      <c r="R16" s="39"/>
      <c r="S16" s="39"/>
      <c r="T16" s="39"/>
      <c r="U16" s="39"/>
      <c r="V16" s="39"/>
      <c r="W16" s="39"/>
      <c r="X16" s="39"/>
      <c r="Y16" s="39"/>
    </row>
    <row r="17" spans="1:25" s="22" customFormat="1" ht="230.25" customHeight="1" x14ac:dyDescent="0.3">
      <c r="A17" s="17">
        <v>1</v>
      </c>
      <c r="B17" s="25" t="s">
        <v>23</v>
      </c>
      <c r="C17" s="28" t="s">
        <v>59</v>
      </c>
      <c r="D17" s="17"/>
      <c r="E17" s="18" t="s">
        <v>60</v>
      </c>
      <c r="F17" s="18" t="s">
        <v>61</v>
      </c>
      <c r="G17" s="17">
        <v>4.32</v>
      </c>
      <c r="H17" s="17">
        <v>0.3</v>
      </c>
      <c r="I17" s="19"/>
      <c r="J17" s="19"/>
      <c r="K17" s="19"/>
      <c r="L17" s="19"/>
      <c r="M17" s="19">
        <v>0.25</v>
      </c>
      <c r="N17" s="19"/>
      <c r="O17" s="23">
        <v>13513.5</v>
      </c>
      <c r="P17" s="20" t="s">
        <v>62</v>
      </c>
      <c r="Q17" s="17">
        <v>27</v>
      </c>
      <c r="R17" s="17">
        <v>8</v>
      </c>
      <c r="S17" s="17">
        <f>(Q17*12)+R17</f>
        <v>332</v>
      </c>
      <c r="T17" s="18" t="s">
        <v>80</v>
      </c>
      <c r="U17" s="26" t="s">
        <v>29</v>
      </c>
      <c r="V17" s="36" t="s">
        <v>84</v>
      </c>
      <c r="W17" s="21"/>
      <c r="X17" s="27">
        <v>81081000</v>
      </c>
      <c r="Y17" s="8" t="s">
        <v>27</v>
      </c>
    </row>
    <row r="18" spans="1:25" s="22" customFormat="1" ht="230.25" customHeight="1" x14ac:dyDescent="0.3">
      <c r="A18" s="17">
        <v>2</v>
      </c>
      <c r="B18" s="25" t="s">
        <v>22</v>
      </c>
      <c r="C18" s="28" t="s">
        <v>64</v>
      </c>
      <c r="D18" s="17"/>
      <c r="E18" s="18" t="s">
        <v>65</v>
      </c>
      <c r="F18" s="18" t="s">
        <v>66</v>
      </c>
      <c r="G18" s="17">
        <v>4.9800000000000004</v>
      </c>
      <c r="H18" s="17"/>
      <c r="I18" s="19">
        <v>7.0000000000000007E-2</v>
      </c>
      <c r="J18" s="19"/>
      <c r="K18" s="19"/>
      <c r="L18" s="19"/>
      <c r="M18" s="19">
        <v>0.25</v>
      </c>
      <c r="N18" s="19"/>
      <c r="O18" s="23">
        <v>15586.155000000001</v>
      </c>
      <c r="P18" s="20" t="s">
        <v>67</v>
      </c>
      <c r="Q18" s="17">
        <v>36</v>
      </c>
      <c r="R18" s="17">
        <v>11</v>
      </c>
      <c r="S18" s="17">
        <f>(Q18*12)+R18</f>
        <v>443</v>
      </c>
      <c r="T18" s="18" t="s">
        <v>81</v>
      </c>
      <c r="U18" s="26" t="s">
        <v>29</v>
      </c>
      <c r="V18" s="36" t="s">
        <v>85</v>
      </c>
      <c r="W18" s="21"/>
      <c r="X18" s="27">
        <v>1106617005</v>
      </c>
      <c r="Y18" s="8" t="s">
        <v>27</v>
      </c>
    </row>
    <row r="19" spans="1:25" s="14" customFormat="1" ht="24.9" customHeight="1" x14ac:dyDescent="0.3">
      <c r="A19" s="1" t="s">
        <v>20</v>
      </c>
      <c r="B19" s="4" t="s">
        <v>68</v>
      </c>
      <c r="C19" s="39"/>
      <c r="D19" s="39"/>
      <c r="E19" s="39"/>
      <c r="F19" s="39"/>
      <c r="G19" s="39"/>
      <c r="H19" s="39"/>
      <c r="I19" s="39"/>
      <c r="J19" s="39"/>
      <c r="K19" s="39"/>
      <c r="L19" s="39"/>
      <c r="M19" s="39"/>
      <c r="N19" s="39"/>
      <c r="O19" s="39"/>
      <c r="P19" s="39"/>
      <c r="Q19" s="39"/>
      <c r="R19" s="39"/>
      <c r="S19" s="39"/>
      <c r="T19" s="39"/>
      <c r="U19" s="39"/>
      <c r="V19" s="39"/>
      <c r="W19" s="39"/>
      <c r="X19" s="39"/>
      <c r="Y19" s="39"/>
    </row>
    <row r="20" spans="1:25" s="22" customFormat="1" ht="230.25" customHeight="1" x14ac:dyDescent="0.3">
      <c r="A20" s="17">
        <v>1</v>
      </c>
      <c r="B20" s="25" t="s">
        <v>21</v>
      </c>
      <c r="C20" s="28" t="s">
        <v>31</v>
      </c>
      <c r="D20" s="17"/>
      <c r="E20" s="18" t="s">
        <v>69</v>
      </c>
      <c r="F20" s="18" t="s">
        <v>70</v>
      </c>
      <c r="G20" s="17">
        <v>6.44</v>
      </c>
      <c r="H20" s="17">
        <v>0.3</v>
      </c>
      <c r="I20" s="19"/>
      <c r="J20" s="19"/>
      <c r="K20" s="19"/>
      <c r="L20" s="19"/>
      <c r="M20" s="19">
        <v>0.25</v>
      </c>
      <c r="N20" s="19"/>
      <c r="O20" s="23">
        <v>19714.5</v>
      </c>
      <c r="P20" s="20" t="s">
        <v>32</v>
      </c>
      <c r="Q20" s="17">
        <v>36</v>
      </c>
      <c r="R20" s="17">
        <v>5</v>
      </c>
      <c r="S20" s="17">
        <f>(Q20*12)+R20</f>
        <v>437</v>
      </c>
      <c r="T20" s="18" t="s">
        <v>72</v>
      </c>
      <c r="U20" s="26" t="s">
        <v>29</v>
      </c>
      <c r="V20" s="36" t="s">
        <v>86</v>
      </c>
      <c r="W20" s="21"/>
      <c r="X20" s="27">
        <v>315432000</v>
      </c>
      <c r="Y20" s="8" t="s">
        <v>27</v>
      </c>
    </row>
    <row r="21" spans="1:25" s="13" customFormat="1" ht="24.9" customHeight="1" x14ac:dyDescent="0.3">
      <c r="A21" s="2"/>
      <c r="B21" s="4" t="s">
        <v>73</v>
      </c>
      <c r="C21" s="1"/>
      <c r="D21" s="2"/>
      <c r="E21" s="2"/>
      <c r="F21" s="2"/>
      <c r="G21" s="2"/>
      <c r="H21" s="2"/>
      <c r="I21" s="2"/>
      <c r="J21" s="2"/>
      <c r="K21" s="2"/>
      <c r="L21" s="2"/>
      <c r="M21" s="2"/>
      <c r="N21" s="2"/>
      <c r="O21" s="7"/>
      <c r="P21" s="2"/>
      <c r="Q21" s="2"/>
      <c r="R21" s="2"/>
      <c r="S21" s="2"/>
      <c r="T21" s="2"/>
      <c r="U21" s="2"/>
      <c r="V21" s="29"/>
      <c r="W21" s="29"/>
      <c r="X21" s="29">
        <f t="shared" ref="X21" si="0">X12+X13+X15+X17+X18+X20</f>
        <v>3668098005</v>
      </c>
      <c r="Y21" s="2"/>
    </row>
    <row r="22" spans="1:25" s="3" customFormat="1" x14ac:dyDescent="0.3">
      <c r="B22" s="5"/>
    </row>
  </sheetData>
  <mergeCells count="19">
    <mergeCell ref="T7:T8"/>
    <mergeCell ref="U7:U8"/>
    <mergeCell ref="X7:X8"/>
    <mergeCell ref="Y7:Y8"/>
    <mergeCell ref="A7:A8"/>
    <mergeCell ref="B7:B8"/>
    <mergeCell ref="E7:E8"/>
    <mergeCell ref="F7:F8"/>
    <mergeCell ref="V7:W7"/>
    <mergeCell ref="C7:D7"/>
    <mergeCell ref="G7:N7"/>
    <mergeCell ref="O7:O8"/>
    <mergeCell ref="P7:S7"/>
    <mergeCell ref="F5:W5"/>
    <mergeCell ref="B2:C2"/>
    <mergeCell ref="J1:R1"/>
    <mergeCell ref="J2:R2"/>
    <mergeCell ref="B4:Y4"/>
    <mergeCell ref="B1:C1"/>
  </mergeCells>
  <pageMargins left="0.15748031496063" right="0.15748031496063" top="0.196850393700787" bottom="0.27559055118110198" header="0.15748031496063" footer="0.23622047244094499"/>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2025-03-05T03:12:17Z</cp:lastPrinted>
  <dcterms:created xsi:type="dcterms:W3CDTF">2025-01-10T07:39:37Z</dcterms:created>
  <dcterms:modified xsi:type="dcterms:W3CDTF">2025-03-06T01:05:40Z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b5fd0d5cd9b7435189e04b550334cc39.psdsxs" Id="R25d70cdfc94e4209" /></Relationships>
</file>