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53f7aa06c3524972"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2108" windowHeight="9816" activeTab="2"/>
  </bookViews>
  <sheets>
    <sheet name="PL_01" sheetId="5" r:id="rId1"/>
    <sheet name="PL_02" sheetId="1" r:id="rId2"/>
    <sheet name="PL_03" sheetId="2" r:id="rId3"/>
    <sheet name="Pl_04" sheetId="3" state="hidden" r:id="rId4"/>
    <sheet name="Pl_04A" sheetId="4" state="hidden" r:id="rId5"/>
  </sheets>
  <externalReferences>
    <externalReference r:id="rId6"/>
  </externalReferences>
  <definedNames>
    <definedName name="_Fill" hidden="1">#REF!</definedName>
    <definedName name="_xlnm._FilterDatabase" localSheetId="0" hidden="1">PL_01!$A$7:$J$52</definedName>
    <definedName name="gcm">'[1]gia vt,nc,may'!$H$7:$I$17</definedName>
    <definedName name="gnc">'[1]gia vt,nc,may'!$E$7:$F$12</definedName>
    <definedName name="gvt">'[1]gia vt,nc,may'!$B$7:$C$159</definedName>
    <definedName name="_xlnm.Print_Area" localSheetId="0">PL_01!$A$1:$J$52</definedName>
    <definedName name="_xlnm.Print_Area" localSheetId="1">PL_02!$A$1:$J$13</definedName>
    <definedName name="_xlnm.Print_Area" localSheetId="2">PL_03!$A$1:$J$13</definedName>
    <definedName name="_xlnm.Print_Area" localSheetId="3">Pl_04!$A$1:$J$40</definedName>
    <definedName name="_xlnm.Print_Area" localSheetId="4">Pl_04A!$A$1:$J$12</definedName>
    <definedName name="_xlnm.Print_Titles" localSheetId="0">PL_01!$6:$7</definedName>
    <definedName name="_xlnm.Print_Titles" localSheetId="1">PL_02!$6:$7</definedName>
    <definedName name="_xlnm.Print_Titles">#N/A</definedName>
    <definedName name="tong">#REF!</definedName>
  </definedNames>
  <calcPr calcId="144525"/>
</workbook>
</file>

<file path=xl/calcChain.xml><?xml version="1.0" encoding="utf-8"?>
<calcChain xmlns="http://schemas.openxmlformats.org/spreadsheetml/2006/main">
  <c r="A11" i="1" l="1"/>
  <c r="A12" i="1" s="1"/>
  <c r="A13" i="1" s="1"/>
  <c r="A10" i="1"/>
  <c r="F9" i="4" l="1"/>
  <c r="F8" i="4" s="1"/>
  <c r="E9" i="4"/>
  <c r="E8" i="4" s="1"/>
  <c r="D8" i="4"/>
  <c r="D9" i="4"/>
  <c r="F8" i="2" l="1"/>
  <c r="E8" i="2"/>
  <c r="D12" i="2"/>
  <c r="D8" i="2" s="1"/>
  <c r="A9" i="2"/>
  <c r="A10" i="2" s="1"/>
  <c r="A11" i="2" s="1"/>
  <c r="A12" i="2" s="1"/>
  <c r="A13" i="2" s="1"/>
  <c r="G8" i="1"/>
  <c r="F8" i="1"/>
  <c r="E8" i="1"/>
  <c r="D8" i="1"/>
  <c r="F38" i="5"/>
  <c r="E38" i="5"/>
  <c r="D38" i="5"/>
  <c r="F36" i="5"/>
  <c r="E36" i="5"/>
  <c r="D36" i="5"/>
  <c r="F9" i="5"/>
  <c r="E9" i="5"/>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9" i="5" s="1"/>
  <c r="A40" i="5" s="1"/>
  <c r="A41" i="5" s="1"/>
  <c r="A42" i="5" s="1"/>
  <c r="A43" i="5" s="1"/>
  <c r="A44" i="5" s="1"/>
  <c r="A45" i="5" s="1"/>
  <c r="A46" i="5" s="1"/>
  <c r="A47" i="5" s="1"/>
  <c r="A48" i="5" s="1"/>
  <c r="A49" i="5" s="1"/>
  <c r="A50" i="5" s="1"/>
  <c r="A51" i="5" s="1"/>
  <c r="A52" i="5" s="1"/>
  <c r="D14" i="5"/>
  <c r="D9" i="5" s="1"/>
  <c r="D8" i="5" l="1"/>
  <c r="E8" i="5"/>
  <c r="F8" i="5"/>
</calcChain>
</file>

<file path=xl/sharedStrings.xml><?xml version="1.0" encoding="utf-8"?>
<sst xmlns="http://schemas.openxmlformats.org/spreadsheetml/2006/main" count="304" uniqueCount="132">
  <si>
    <t>STT</t>
  </si>
  <si>
    <t>Mã loại đất</t>
  </si>
  <si>
    <t>Tăng thêm</t>
  </si>
  <si>
    <t>Ghi chú</t>
  </si>
  <si>
    <t>I</t>
  </si>
  <si>
    <t>II</t>
  </si>
  <si>
    <t>Phụ lục 01:</t>
  </si>
  <si>
    <t>Hạn mục</t>
  </si>
  <si>
    <t>Diện tích thực hiện trong năm kế hoạch
(ha)</t>
  </si>
  <si>
    <t>Trong đó: Sử dụng vào diện tích từng loại đất</t>
  </si>
  <si>
    <t>Địa điểm
(đến cấp xã)</t>
  </si>
  <si>
    <t>Quyết định chủ trương đầu tư, dự án đầu tư</t>
  </si>
  <si>
    <t>Phụ lục 02:</t>
  </si>
  <si>
    <t>DANH MỤC CÁC KHU ĐẤT ĐẤU GIÁ TRONG NĂM 2025</t>
  </si>
  <si>
    <t>DANH MỤC CÔNG TRÌNH, DỰ ÁN PHẢI THU HỒI ĐẤT TRONG NĂM 2025</t>
  </si>
  <si>
    <t>Phụ lục 03:</t>
  </si>
  <si>
    <t>DANH MỤC CÁC DỰ ÁN TÁI ĐỊNH CƯ, ĐẤT SẢN XUẤT DỰ KIẾN BỒI THƯỜNG CHO NGƯỜI CÓ ĐẤT THU HỒI TRONG NĂM 2025</t>
  </si>
  <si>
    <t>DANH MỤC CÁC CÔNG TRÌNH, DỰ ÁN ĐÃ ĐƯỢC XÁC ĐỊNH TRONG NĂM KẾ HOẠCH TRƯỚC ĐƯỢC TIẾP TỤC THỰC HIỆN 
THEO QUY ĐỊNH TẠI KHOẢN 7 ĐIỀU 76 CỦA LUẬT ĐẤT ĐAI NĂM 2024</t>
  </si>
  <si>
    <t>Phụ lục 04:</t>
  </si>
  <si>
    <t>Công trình, dự án phải thu hồi đất</t>
  </si>
  <si>
    <t>Công trình, dự án phải chuyển mục đích sử dụng đất</t>
  </si>
  <si>
    <t>Diện tích hiện trạng 
(ha)</t>
  </si>
  <si>
    <t>Diện tích 
(ha)</t>
  </si>
  <si>
    <t>Các công trình, dự án đã được xác định trong năm kế hoạch trước và các công trình, dự án theo quy định tại khoản 4 Điều 67 Luật Đất đai được tiếp tục thực hiện trong năm kế hoạch</t>
  </si>
  <si>
    <t>Các công trình, dự án theo quy định tại Điều 78 và Điều 79 Luật Đất đai thực hiện trong năm kế hoạch mà chưa có các văn bản theo quy định tại khoản 4 Điều 67 Luật Đất đai</t>
  </si>
  <si>
    <t>III</t>
  </si>
  <si>
    <t>Các công trình, dự án theo nhu cầu sử dụng đất không thuộc quy định tại mục I, mục II Biểu này và không thuộc trường hợp quy định tại khoản 5 Điều 116 Luật Đất đai dự kiến thực hiện trong năm kế hoạch</t>
  </si>
  <si>
    <t>DANH MỤC CÁC CÔNG TRÌNH, DỰ ÁN DỰ KIẾN THỰC HIỆN TRONG NĂM 2025</t>
  </si>
  <si>
    <t>TOÀN HUYỆN</t>
  </si>
  <si>
    <t>Cơ sở làm việc Công an huyện Mang Thít</t>
  </si>
  <si>
    <t>CAN</t>
  </si>
  <si>
    <t>Thị trấn Cái Nhum</t>
  </si>
  <si>
    <t>QĐ 9322/QĐ-BCA-H01 ngày 12/12/2022 của Bộ Công an</t>
  </si>
  <si>
    <t>Trụ sở làm việc Chi cục Thi hành án dân sự huyện Mang Thít</t>
  </si>
  <si>
    <t>TSC</t>
  </si>
  <si>
    <t>CLN (0,07); DTL (0,064)</t>
  </si>
  <si>
    <t>Quyết định số 943/QĐ-BTP ngày 03/6/2021 của Bộ Tư pháp</t>
  </si>
  <si>
    <t>Trung tâm Văn hóa - Thể thao xã Bình Phước, huyện Mang Thít</t>
  </si>
  <si>
    <t>DVH</t>
  </si>
  <si>
    <t>CLN</t>
  </si>
  <si>
    <t>Xã Bình Phước</t>
  </si>
  <si>
    <t>Quyết định số 1987/QĐ-UBND Vĩnh Long, ngày 04 tháng 8 năm 2020</t>
  </si>
  <si>
    <t>Nhà văn hóa, thể thao cụm ấp Phú Thuận A - Phú Thuận B - Phú Quới - Phú Hòa, xã Nhơn Phú, huyện Mang Thít</t>
  </si>
  <si>
    <t>LUC</t>
  </si>
  <si>
    <t>Xã Nhơn Phú</t>
  </si>
  <si>
    <t>Quyết định số 1837/QĐ-UBND ngày 22/7/2020 của UBND tỉnh</t>
  </si>
  <si>
    <t>Trụ sở làm việc Ban Chỉ huy Quân sự xã Bình Phước, huyện Mang Thít</t>
  </si>
  <si>
    <t>CQP</t>
  </si>
  <si>
    <t>Quyết định số 3162/QĐ-UBND ngày 17/11/2021 của UBND tỉnh</t>
  </si>
  <si>
    <t>Xây dựng mở rộng trường cấp 2 - 3 Mỹ Phước, huyện Mang Thít</t>
  </si>
  <si>
    <t>DGD</t>
  </si>
  <si>
    <t>LUC (0,88); CLN(0,15); ONT (0,03)</t>
  </si>
  <si>
    <t>Xã Mỹ Phước</t>
  </si>
  <si>
    <t>Quyết định số 2209/QĐ-UBND ngày 12/10/2010 của UBND tỉnh</t>
  </si>
  <si>
    <t>Trụ sở Bảo hiểm xã hội huyện Mang Thít (giao đất)</t>
  </si>
  <si>
    <t>LUC (0,11); CLN (0,034)</t>
  </si>
  <si>
    <t>QĐ 2304 và 2305 ngày 05/6/2020 của UBND huyện</t>
  </si>
  <si>
    <t>Đấu giá quyền sử dụng đất để giao đất có thu tiền sử dụng đất tại Khóm 1, thị trấn Cái Nhum</t>
  </si>
  <si>
    <t>ODT</t>
  </si>
  <si>
    <t>Thu hồi đất của Trường tiểu học thị trấn Cái Nhum giao cho UBND huyện Mang Thít quản lý (công nhận quyền sử dụng đất có thu tiền cho Bà Nguyễn Thị Thanh Lan)</t>
  </si>
  <si>
    <t>ODT+CLN</t>
  </si>
  <si>
    <t>Công văn số 1075/UBND-KTN ngày 21/7/2023 của Chủ tịch UBND huyện</t>
  </si>
  <si>
    <t>Đấu giá thuê đất phục vụ sản xuất, kinh doanh phi nông nghiệp tại xã An Phước</t>
  </si>
  <si>
    <t>SKC</t>
  </si>
  <si>
    <t>Xã An Phước</t>
  </si>
  <si>
    <t>Đấu giá khu đất tại xã An Phước, huyện Mang Thít (bến khách ngang sông Cổ Chiên, xã An Phước)</t>
  </si>
  <si>
    <t>TMD</t>
  </si>
  <si>
    <t>Công văn số 711/UBND- KTN ngày 16/6/2022 của UBND huyện</t>
  </si>
  <si>
    <t>Thu hồi đất của Trường tiểu học An Phước B giao cho UBND huyện Mang Thít quản lý (công nhận quyền sử dụng đất không thu tiền cho Bà Huỳnh Thị Nghe)</t>
  </si>
  <si>
    <t>Công văn số 292/UBND-KTN ngày 18/3/2022 của Chủ tịch UBND huyện</t>
  </si>
  <si>
    <t>Thu hồi đất Đình Bình Phước giao cho UBND huyện Mang Thít quản lý</t>
  </si>
  <si>
    <t>Số 789/UBND-KTN ngày 07/8/2020</t>
  </si>
  <si>
    <t>Thu hồi đất UBND xã giao lại cho Trường Mẫu Giáo Sơn Ca II</t>
  </si>
  <si>
    <t>Công văn số 808/UBND-KTN ngày 26/9/2017 của UBND huyện</t>
  </si>
  <si>
    <t>Thu hồi đất của Trường Tiểu học Chánh An A giao UBND huyện Mang Thít quản lý (công nhận QSD đất không thu tiền cho hộ Ông Lê Thành Nhơn)</t>
  </si>
  <si>
    <t>ONT+CLN</t>
  </si>
  <si>
    <t>Xã Chánh An</t>
  </si>
  <si>
    <t>Công văn số 424/UBND-KTN ngày 20/5/2018</t>
  </si>
  <si>
    <t>Thu hồi đất của Trường Tiểu học Chánh An A (ấp Mỹ Hạnh) giao UBND huyện Mang Thít quản lý (công nhận QSD đất không thu tiền cho hộ Ông Phạm Văn Đủ)</t>
  </si>
  <si>
    <t>Công văn số 424/UBND-KTN ngày 20/5/2019</t>
  </si>
  <si>
    <t>Thu hồi đất của Trường Tiểu học Chánh An B giao UBND huyện Mang Thít quản lý (công nhận QSD đất không thu tiền cho hộ Ông Nguyễn Văn Trí)</t>
  </si>
  <si>
    <t>Công văn số 292/UBND-KTN  ngày 18/3/2022</t>
  </si>
  <si>
    <t>Thu hồi đất của Trường TH Chánh An B giao lại UBND xã Chánh An quản lý (trụ sở ấp Mỹ Hạnh)</t>
  </si>
  <si>
    <t>Đấu giá các nền tại khu phố chợ Long Mỹ phục vụ đất ở tại nông thôn</t>
  </si>
  <si>
    <t>ONT</t>
  </si>
  <si>
    <t>Xã Long Mỹ</t>
  </si>
  <si>
    <t>Công văn số 1607/UBND- KTN ngày 18/10/2021 của UBND huyện</t>
  </si>
  <si>
    <t>Thu hồi đất trường TH Mỹ An I, giao đất cho Trường MG Măng Non I</t>
  </si>
  <si>
    <t>Công văn số 789/UBND-KTN ngày 07/8/2020</t>
  </si>
  <si>
    <t xml:space="preserve">Thu hồi đất Trường Mẫu Giáo Măng Non giao lại cho UBND huyện Mang Thít quản lý (công nhận quyền sử dụng đất có thu tiền cho Ông Cù Ngọc Thắng) </t>
  </si>
  <si>
    <t>Công văn số 808/UBND-KTN ngày 26/9/2017</t>
  </si>
  <si>
    <t>Đấu giá thuê đất phục vụ sản xuất, kinh doanh phi nông nghiệp tại xã Mỹ An</t>
  </si>
  <si>
    <t>CSD</t>
  </si>
  <si>
    <t>Xã Mỹ An</t>
  </si>
  <si>
    <t>Thu hồi đất của UBND xã Mỹ An giao UBND huyện Mang Thít quản lý</t>
  </si>
  <si>
    <t>Công văn số 392/UBND-KTN ngày 18/3/2022</t>
  </si>
  <si>
    <t>Tuyến Công nghiệp Cổ Chiên (Cho thuê đất tuyến công nghiệp Cổ Chiên tại xã Mỹ An, huyện Mang Thít)</t>
  </si>
  <si>
    <t>QĐ số 394/QĐ-UBND ngày 03/3/2004 và QĐ 201/QĐ-UBND ngày 24/01/2011 của UBND tỉnh</t>
  </si>
  <si>
    <t>Trường Mầm non Măng Non II (Giao đất đã thu hồi của Ngô Văn Năm)</t>
  </si>
  <si>
    <t>QĐ 4608 ngày 31/10/2022 của UBND huyện</t>
  </si>
  <si>
    <t>Thu hồi đất của Trạm y tế xã giao lại cho UBND huyện Mang Thít quản lý (công nhận QSD đất không thu tiền Ông Lê Văn Tấn)</t>
  </si>
  <si>
    <t>Xã Hòa Tịnh</t>
  </si>
  <si>
    <t>CV số 292/UBND-KTN. Mang Thít ngày 18/3/2022</t>
  </si>
  <si>
    <t>Thu hồi đất của trường Mẫu giáo Sơn Ca 1 giao UBND xã Hòa Tịnh quản lý</t>
  </si>
  <si>
    <t>Thu hồi của UBND xã Tân An Hội giao UBND huyện Mang Thít quản lý</t>
  </si>
  <si>
    <t>HNK</t>
  </si>
  <si>
    <t>Xã Tân An Hội</t>
  </si>
  <si>
    <t>Chủ trương 924/UBND-KTN ngày 03/11/2017 của UBND huyện</t>
  </si>
  <si>
    <t>Thu hồi đất của UBND xã Tân Long giao cho UBND huyện Mang Thít quản lý</t>
  </si>
  <si>
    <t>Xã Tân Long</t>
  </si>
  <si>
    <t>Công văn số 831/UBND-KTN ngày 4/10/2017 của UBND huyện</t>
  </si>
  <si>
    <t xml:space="preserve">Thu hồi đất Trường Tiểu học (điểm ấp Ngã Ngay) nay là Trường TH Tân Long B giao lại cho UBND huyện Mang Thít quản lý (công nhận quyền sử dụng đất có thu tiền cho Ông Ngô Phước Hiệp con Bà Nguyễn Thị Mười Bốn) </t>
  </si>
  <si>
    <t>Công văn số 831/UBND-KTN ngày 04/10/2017 của CT UBND huyện Mang Thít</t>
  </si>
  <si>
    <t>Thu hồi đất của Trường mẫu giáo Oanh Vũ  giao cho UBND huyện Mang Thít quản lý (công nhận QSD đất không thu tiền cho Ông Nguyễn Văn Ngoạt)</t>
  </si>
  <si>
    <t>Công văn số 831/UBND-KTN ngày 04/10/2017 của UBND huyện</t>
  </si>
  <si>
    <t>Thu hồi đất của UBND xã Tân Long  giao lại cho cho trường mầm non Oanh Vũ I (điểm phụ ấp Tân Hiệp)</t>
  </si>
  <si>
    <t>Thu hồi đất của Trạm y tế xã Tân Long giao cho UBND xã quản lý (xây dựng trụ sở UBND và BCHQS xã Tân Long)</t>
  </si>
  <si>
    <t>Thu hồi đất trường TH Tân Long C nay là Trường TH Tân Long A giao lại cho UBND huyện Mang Thít quản lý (đấu giá)</t>
  </si>
  <si>
    <t>Thu hồi đất của Trường tiểu học Tân Long A (cũ là Trường TH Tân Hòa), ấp Tân Hòa, xã Tân Long giao lại cho UBND huyện Mang Thít quản lý (đấu giá)</t>
  </si>
  <si>
    <t>Thu hồi đất của UBND xã Tân Long Hội giao UBND huyện quản lý</t>
  </si>
  <si>
    <t>Xã Tân Long Hội</t>
  </si>
  <si>
    <t>CV 537/UBND-KTN ngày 20/5/2022 của UBND huyện</t>
  </si>
  <si>
    <t>Thu hồi đất của Trường cấp 2 Tân Long Hội giao UBND huyện quản lý (đấu giá)</t>
  </si>
  <si>
    <t>CV 718/UBND-KTN ngày 31/8/2017 của UBND huyện</t>
  </si>
  <si>
    <t>Cho thuê đất mặt nước khai thác khoáng sản cát sông tại mỏ Bình Hòa Phước 2, xã Mỹ An, huyện Mang Thít, tỉnh Vĩnh Long</t>
  </si>
  <si>
    <t>SON</t>
  </si>
  <si>
    <t>Giấy phép 1607/GP-UBND ngày 15/8/2024 của UBND tỉnh</t>
  </si>
  <si>
    <t>Cho thuê đất mặt nước khai thác khoáng sản cát sông tại mỏ Chánh An, xã Chánh An, huyện Mang Thít, tỉnh Vĩnh Long</t>
  </si>
  <si>
    <t>Không có</t>
  </si>
  <si>
    <t>CỦA HUYỆN MANG THÍT, TỈNH VĨNH LONG</t>
  </si>
  <si>
    <t>(Kèm theo Tờ trình số 5336/TTr-STNMT ngày 25/12/2024 của Sở Tài nguyên và Môi trường)</t>
  </si>
  <si>
    <t>(Kèm theo Quyết định số 2723/QĐ-UBND ngày 30 tháng 12 năm 2024 của Ủy ban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</si>
</sst>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_(* #,##0_);_(* \(#,##0\);_(* &quot;-&quot;??_);_(@_)"/>
    <numFmt numFmtId="165" formatCode="_(* #,##0.0_);_(* \(#,##0.0\);_(* &quot;-&quot;??_);_(@_)"/>
    <numFmt numFmtId="166" formatCode="0.000"/>
    <numFmt numFmtId="167" formatCode="_ * #,##0_ ;_ * \-#,##0_ ;_ * &quot;-&quot;??_ ;_ @_ "/>
    <numFmt numFmtId="168" formatCode="##.##%"/>
    <numFmt numFmtId="169" formatCode="##,###.##"/>
    <numFmt numFmtId="170" formatCode="#0.##"/>
    <numFmt numFmtId="171" formatCode="_-* #,##0.00\ _₫_-;\-* #,##0.00\ _₫_-;_-* &quot;-&quot;??\ _₫_-;_-@_-"/>
    <numFmt numFmtId="172" formatCode="##,###.####"/>
    <numFmt numFmtId="173" formatCode="\$#,##0\ ;\(\$#,##0\)"/>
    <numFmt numFmtId="174" formatCode="##,##0.##"/>
    <numFmt numFmtId="175" formatCode="&quot;\&quot;#,##0;[Red]&quot;\&quot;&quot;\&quot;\-#,##0"/>
    <numFmt numFmtId="176" formatCode="&quot;\&quot;#,##0.00;[Red]&quot;\&quot;&quot;\&quot;&quot;\&quot;&quot;\&quot;&quot;\&quot;&quot;\&quot;\-#,##0.00"/>
    <numFmt numFmtId="177" formatCode="&quot;\&quot;#,##0.00;[Red]&quot;\&quot;\-#,##0.00"/>
    <numFmt numFmtId="178" formatCode="&quot;\&quot;#,##0;[Red]&quot;\&quot;\-#,##0"/>
  </numFmts>
  <fonts count="34">
    <font>
      <sz val="10"/>
      <name val="Arial"/>
      <family val="2"/>
    </font>
    <font>
      <sz val="11"/>
      <color theme="1"/>
      <name val="Calibri"/>
      <family val="2"/>
      <scheme val="minor"/>
    </font>
    <font>
      <sz val="10"/>
      <name val="Arial"/>
      <family val="2"/>
    </font>
    <font>
      <sz val="11"/>
      <color indexed="8"/>
      <name val="Arial"/>
      <family val="2"/>
    </font>
    <font>
      <sz val="11"/>
      <color indexed="8"/>
      <name val=".VnArial"/>
      <family val="2"/>
    </font>
    <font>
      <sz val="10"/>
      <name val=".VnTime"/>
      <family val="2"/>
    </font>
    <font>
      <sz val="11"/>
      <color indexed="8"/>
      <name val="Calibri"/>
      <family val="2"/>
    </font>
    <font>
      <b/>
      <sz val="10"/>
      <name val="SVNtimes new roman"/>
      <family val="2"/>
    </font>
    <font>
      <b/>
      <sz val="8"/>
      <color indexed="12"/>
      <name val="Arial"/>
      <family val="2"/>
    </font>
    <font>
      <sz val="8"/>
      <color indexed="8"/>
      <name val="Arial"/>
      <family val="2"/>
    </font>
    <font>
      <sz val="8"/>
      <name val="SVNtimes new roman"/>
      <family val="2"/>
    </font>
    <font>
      <sz val="11"/>
      <color theme="1"/>
      <name val="Calibri"/>
      <family val="2"/>
      <charset val="163"/>
      <scheme val="minor"/>
    </font>
    <font>
      <sz val="12"/>
      <name val="SVNtimes new roman"/>
      <family val="2"/>
    </font>
    <font>
      <sz val="10"/>
      <name val="SVNtimes new roman"/>
      <family val="2"/>
    </font>
    <font>
      <b/>
      <sz val="12"/>
      <name val="Arial"/>
      <family val="2"/>
    </font>
    <font>
      <sz val="8"/>
      <name val="Arial"/>
      <family val="2"/>
    </font>
    <font>
      <sz val="13"/>
      <name val="Times New Roman"/>
      <family val="1"/>
      <charset val="163"/>
    </font>
    <font>
      <sz val="12"/>
      <color theme="1"/>
      <name val="Calibri"/>
      <family val="2"/>
      <scheme val="minor"/>
    </font>
    <font>
      <sz val="13"/>
      <name val="Times New Roman"/>
      <family val="1"/>
    </font>
    <font>
      <sz val="14"/>
      <name val="뼻뮝"/>
      <family val="3"/>
      <charset val="129"/>
    </font>
    <font>
      <sz val="12"/>
      <name val="뼻뮝"/>
      <family val="1"/>
      <charset val="129"/>
    </font>
    <font>
      <sz val="12"/>
      <name val="바탕체"/>
      <family val="1"/>
      <charset val="129"/>
    </font>
    <font>
      <sz val="10"/>
      <name val="굴림체"/>
      <family val="3"/>
      <charset val="129"/>
    </font>
    <font>
      <b/>
      <sz val="13"/>
      <name val="Times New Roman"/>
      <family val="1"/>
    </font>
    <font>
      <i/>
      <sz val="13"/>
      <name val="Times New Roman"/>
      <family val="1"/>
    </font>
    <font>
      <b/>
      <i/>
      <sz val="13"/>
      <name val="Times New Roman"/>
      <family val="1"/>
    </font>
    <font>
      <b/>
      <sz val="14"/>
      <name val="Times New Roman"/>
      <family val="1"/>
    </font>
    <font>
      <sz val="14"/>
      <name val="Times New Roman"/>
      <family val="1"/>
    </font>
    <font>
      <i/>
      <sz val="14"/>
      <name val="Times New Roman"/>
      <family val="1"/>
    </font>
    <font>
      <sz val="13"/>
      <color rgb="FF0070C0"/>
      <name val="Times New Roman"/>
      <family val="1"/>
    </font>
    <font>
      <b/>
      <sz val="14"/>
      <color rgb="FF0070C0"/>
      <name val="Times New Roman"/>
      <family val="1"/>
    </font>
    <font>
      <sz val="14"/>
      <color rgb="FF0070C0"/>
      <name val="Times New Roman"/>
      <family val="1"/>
    </font>
    <font>
      <i/>
      <sz val="14"/>
      <color rgb="FF0070C0"/>
      <name val="Times New Roman"/>
      <family val="1"/>
    </font>
    <font>
      <b/>
      <sz val="13"/>
      <color rgb="FF0070C0"/>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0">
    <xf numFmtId="0" fontId="0" fillId="0" borderId="0"/>
    <xf numFmtId="43" fontId="1" fillId="0" borderId="0" applyFont="0" applyFill="0" applyBorder="0" applyAlignment="0" applyProtection="0"/>
    <xf numFmtId="0" fontId="3" fillId="0" borderId="0"/>
    <xf numFmtId="43" fontId="4" fillId="0" borderId="0" applyFont="0" applyFill="0" applyBorder="0" applyAlignment="0" applyProtection="0"/>
    <xf numFmtId="0" fontId="1" fillId="0" borderId="0"/>
    <xf numFmtId="0" fontId="1" fillId="0" borderId="0"/>
    <xf numFmtId="165" fontId="4" fillId="0" borderId="0" applyFont="0" applyFill="0" applyBorder="0" applyAlignment="0" applyProtection="0"/>
    <xf numFmtId="43" fontId="4"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5" fillId="0" borderId="0"/>
    <xf numFmtId="167" fontId="4"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1" fillId="0" borderId="0"/>
    <xf numFmtId="0" fontId="3" fillId="0" borderId="0"/>
    <xf numFmtId="43" fontId="4" fillId="0" borderId="0" applyFont="0" applyFill="0" applyBorder="0" applyAlignment="0" applyProtection="0"/>
    <xf numFmtId="0" fontId="1" fillId="0" borderId="0"/>
    <xf numFmtId="168" fontId="7" fillId="0" borderId="4">
      <alignment horizontal="center"/>
      <protection hidden="1"/>
    </xf>
    <xf numFmtId="169" fontId="8" fillId="0" borderId="5" applyBorder="0"/>
    <xf numFmtId="169" fontId="9" fillId="0" borderId="6">
      <protection locked="0"/>
    </xf>
    <xf numFmtId="170" fontId="10" fillId="0" borderId="6"/>
    <xf numFmtId="171" fontId="11" fillId="0" borderId="0" applyFont="0" applyFill="0" applyBorder="0" applyAlignment="0" applyProtection="0"/>
    <xf numFmtId="171" fontId="1" fillId="0" borderId="0" applyFont="0" applyFill="0" applyBorder="0" applyAlignment="0" applyProtection="0"/>
    <xf numFmtId="3" fontId="2" fillId="0" borderId="0" applyFont="0" applyFill="0" applyBorder="0" applyAlignment="0" applyProtection="0"/>
    <xf numFmtId="169" fontId="12" fillId="0" borderId="4"/>
    <xf numFmtId="172" fontId="12" fillId="0" borderId="4"/>
    <xf numFmtId="173" fontId="2" fillId="0" borderId="0" applyFont="0" applyFill="0" applyBorder="0" applyAlignment="0" applyProtection="0"/>
    <xf numFmtId="169" fontId="7" fillId="0" borderId="4">
      <alignment horizontal="center"/>
      <protection hidden="1"/>
    </xf>
    <xf numFmtId="174" fontId="13" fillId="0" borderId="4">
      <alignment horizontal="center"/>
      <protection hidden="1"/>
    </xf>
    <xf numFmtId="2" fontId="7" fillId="0" borderId="4">
      <alignment horizontal="center"/>
      <protection hidden="1"/>
    </xf>
    <xf numFmtId="0" fontId="2" fillId="0" borderId="0" applyFont="0" applyFill="0" applyBorder="0" applyAlignment="0" applyProtection="0"/>
    <xf numFmtId="2" fontId="2" fillId="0" borderId="0" applyFont="0" applyFill="0" applyBorder="0" applyAlignment="0" applyProtection="0"/>
    <xf numFmtId="0" fontId="14" fillId="0" borderId="7" applyNumberFormat="0" applyAlignment="0" applyProtection="0">
      <alignment horizontal="left" vertical="center"/>
    </xf>
    <xf numFmtId="0" fontId="14" fillId="0" borderId="8">
      <alignment horizontal="left" vertical="center"/>
    </xf>
    <xf numFmtId="169" fontId="15" fillId="0" borderId="5" applyFont="0"/>
    <xf numFmtId="3" fontId="2" fillId="0" borderId="9"/>
    <xf numFmtId="0" fontId="12" fillId="0" borderId="0">
      <alignment horizontal="justify" vertical="top"/>
    </xf>
    <xf numFmtId="0" fontId="3" fillId="0" borderId="0"/>
    <xf numFmtId="0" fontId="2" fillId="0" borderId="0"/>
    <xf numFmtId="0" fontId="16" fillId="0" borderId="0"/>
    <xf numFmtId="0" fontId="17" fillId="0" borderId="0"/>
    <xf numFmtId="0" fontId="18" fillId="0" borderId="0"/>
    <xf numFmtId="0" fontId="1" fillId="0" borderId="0"/>
    <xf numFmtId="0" fontId="1" fillId="0" borderId="0"/>
    <xf numFmtId="0" fontId="2" fillId="0" borderId="0"/>
    <xf numFmtId="169" fontId="12" fillId="0" borderId="4">
      <protection hidden="1"/>
    </xf>
    <xf numFmtId="40" fontId="19" fillId="0" borderId="0" applyFont="0" applyFill="0" applyBorder="0" applyAlignment="0" applyProtection="0"/>
    <xf numFmtId="3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0" fontId="2" fillId="0" borderId="0" applyFont="0" applyFill="0" applyBorder="0" applyAlignment="0" applyProtection="0"/>
    <xf numFmtId="0" fontId="20" fillId="0" borderId="0"/>
    <xf numFmtId="175" fontId="2" fillId="0" borderId="0" applyFont="0" applyFill="0" applyBorder="0" applyAlignment="0" applyProtection="0"/>
    <xf numFmtId="176" fontId="2"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0" fontId="22" fillId="0" borderId="0"/>
    <xf numFmtId="43" fontId="2" fillId="0" borderId="0" applyFont="0" applyFill="0" applyBorder="0" applyAlignment="0" applyProtection="0"/>
  </cellStyleXfs>
  <cellXfs count="168">
    <xf numFmtId="0" fontId="0" fillId="0" borderId="0" xfId="0"/>
    <xf numFmtId="0" fontId="18" fillId="0" borderId="0" xfId="0" applyFont="1" applyAlignment="1">
      <alignment vertical="center"/>
    </xf>
    <xf numFmtId="164" fontId="18" fillId="0" borderId="0" xfId="1" applyNumberFormat="1" applyFont="1" applyFill="1" applyAlignment="1">
      <alignment vertical="center" wrapText="1"/>
    </xf>
    <xf numFmtId="0" fontId="23" fillId="0" borderId="1" xfId="1" applyNumberFormat="1" applyFont="1" applyFill="1" applyBorder="1" applyAlignment="1">
      <alignment horizontal="center" vertical="center" wrapText="1"/>
    </xf>
    <xf numFmtId="164" fontId="23" fillId="0" borderId="1" xfId="1" applyNumberFormat="1" applyFont="1" applyFill="1" applyBorder="1" applyAlignment="1">
      <alignment horizontal="center" vertical="center" wrapText="1"/>
    </xf>
    <xf numFmtId="0" fontId="23" fillId="0" borderId="1" xfId="3" applyNumberFormat="1" applyFont="1" applyFill="1" applyBorder="1" applyAlignment="1">
      <alignment horizontal="center" vertical="center" wrapText="1"/>
    </xf>
    <xf numFmtId="164" fontId="18" fillId="0" borderId="0" xfId="1" applyNumberFormat="1" applyFont="1" applyFill="1" applyBorder="1" applyAlignment="1">
      <alignment horizontal="center" vertical="center" wrapText="1"/>
    </xf>
    <xf numFmtId="0" fontId="18" fillId="0" borderId="1" xfId="3" applyNumberFormat="1" applyFont="1" applyFill="1" applyBorder="1" applyAlignment="1">
      <alignment horizontal="center" vertical="center" wrapText="1"/>
    </xf>
    <xf numFmtId="164" fontId="23" fillId="0" borderId="3" xfId="1" applyNumberFormat="1" applyFont="1" applyFill="1" applyBorder="1" applyAlignment="1">
      <alignment horizontal="center" vertical="center" wrapText="1"/>
    </xf>
    <xf numFmtId="0" fontId="23" fillId="0" borderId="1" xfId="5" applyFont="1" applyBorder="1" applyAlignment="1">
      <alignment horizontal="center" vertical="center" wrapText="1"/>
    </xf>
    <xf numFmtId="2" fontId="23" fillId="0" borderId="1" xfId="5" applyNumberFormat="1" applyFont="1" applyBorder="1" applyAlignment="1">
      <alignment horizontal="left" vertical="center" wrapText="1"/>
    </xf>
    <xf numFmtId="164" fontId="23" fillId="0" borderId="1" xfId="6" applyNumberFormat="1" applyFont="1" applyFill="1" applyBorder="1" applyAlignment="1">
      <alignment horizontal="center" vertical="center" wrapText="1"/>
    </xf>
    <xf numFmtId="2" fontId="23" fillId="0" borderId="1" xfId="7" applyNumberFormat="1" applyFont="1" applyFill="1" applyBorder="1" applyAlignment="1">
      <alignment horizontal="center" vertical="center" wrapText="1"/>
    </xf>
    <xf numFmtId="165" fontId="23" fillId="0" borderId="1" xfId="7" applyNumberFormat="1" applyFont="1" applyFill="1" applyBorder="1" applyAlignment="1">
      <alignment horizontal="left" vertical="center" wrapText="1"/>
    </xf>
    <xf numFmtId="0" fontId="18" fillId="0" borderId="1" xfId="8" applyFont="1" applyBorder="1" applyAlignment="1">
      <alignment horizontal="center" vertical="center" wrapText="1"/>
    </xf>
    <xf numFmtId="164" fontId="18" fillId="0" borderId="1" xfId="1" applyNumberFormat="1" applyFont="1" applyFill="1" applyBorder="1" applyAlignment="1">
      <alignment vertical="center" wrapText="1"/>
    </xf>
    <xf numFmtId="0" fontId="18" fillId="0" borderId="1" xfId="5" applyFont="1" applyBorder="1" applyAlignment="1">
      <alignment horizontal="center" vertical="center" wrapText="1"/>
    </xf>
    <xf numFmtId="2" fontId="18" fillId="0" borderId="1" xfId="5" applyNumberFormat="1" applyFont="1" applyBorder="1" applyAlignment="1">
      <alignment horizontal="left" vertical="center" wrapText="1"/>
    </xf>
    <xf numFmtId="164" fontId="18" fillId="0" borderId="1" xfId="6" applyNumberFormat="1" applyFont="1" applyFill="1" applyBorder="1" applyAlignment="1">
      <alignment horizontal="center" vertical="center" wrapText="1"/>
    </xf>
    <xf numFmtId="166" fontId="18" fillId="0" borderId="1" xfId="7" applyNumberFormat="1" applyFont="1" applyFill="1" applyBorder="1" applyAlignment="1">
      <alignment horizontal="center" vertical="center" wrapText="1"/>
    </xf>
    <xf numFmtId="2" fontId="18" fillId="0" borderId="1" xfId="7" applyNumberFormat="1" applyFont="1" applyFill="1" applyBorder="1" applyAlignment="1">
      <alignment horizontal="center" vertical="center" wrapText="1"/>
    </xf>
    <xf numFmtId="165" fontId="18" fillId="0" borderId="1" xfId="7" applyNumberFormat="1" applyFont="1" applyFill="1" applyBorder="1" applyAlignment="1">
      <alignment horizontal="left" vertical="center" wrapText="1"/>
    </xf>
    <xf numFmtId="1" fontId="18" fillId="0" borderId="1" xfId="10" applyNumberFormat="1" applyFont="1" applyBorder="1" applyAlignment="1">
      <alignment horizontal="center" vertical="center" wrapText="1"/>
    </xf>
    <xf numFmtId="0" fontId="18" fillId="0" borderId="1" xfId="11" applyFont="1" applyBorder="1" applyAlignment="1">
      <alignment horizontal="left" vertical="center" wrapText="1"/>
    </xf>
    <xf numFmtId="0" fontId="18" fillId="0" borderId="1" xfId="0" applyFont="1" applyBorder="1" applyAlignment="1">
      <alignment horizontal="center" vertical="center" wrapText="1"/>
    </xf>
    <xf numFmtId="0" fontId="18" fillId="0" borderId="1" xfId="2" applyFont="1" applyBorder="1" applyAlignment="1">
      <alignment horizontal="center" vertical="center" wrapText="1"/>
    </xf>
    <xf numFmtId="1" fontId="23" fillId="0" borderId="1" xfId="10" applyNumberFormat="1" applyFont="1" applyBorder="1" applyAlignment="1">
      <alignment horizontal="center" vertical="center" wrapText="1"/>
    </xf>
    <xf numFmtId="0" fontId="23" fillId="0" borderId="1" xfId="11" applyFont="1" applyBorder="1" applyAlignment="1">
      <alignment horizontal="left" vertical="center" wrapText="1"/>
    </xf>
    <xf numFmtId="0" fontId="23" fillId="0" borderId="1" xfId="0" applyFont="1" applyBorder="1" applyAlignment="1">
      <alignment horizontal="center" vertical="center" wrapText="1"/>
    </xf>
    <xf numFmtId="0" fontId="23" fillId="0" borderId="1" xfId="2" applyFont="1" applyBorder="1" applyAlignment="1">
      <alignment horizontal="center" vertical="center" wrapText="1"/>
    </xf>
    <xf numFmtId="164" fontId="25" fillId="0" borderId="1" xfId="1" applyNumberFormat="1" applyFont="1" applyFill="1" applyBorder="1" applyAlignment="1">
      <alignment vertical="center" wrapText="1"/>
    </xf>
    <xf numFmtId="164" fontId="25" fillId="0" borderId="0" xfId="1" applyNumberFormat="1" applyFont="1" applyFill="1" applyAlignment="1">
      <alignment vertical="center" wrapText="1"/>
    </xf>
    <xf numFmtId="1" fontId="25" fillId="0" borderId="1" xfId="10" applyNumberFormat="1" applyFont="1" applyBorder="1" applyAlignment="1">
      <alignment horizontal="center" vertical="center" wrapText="1"/>
    </xf>
    <xf numFmtId="0" fontId="25" fillId="0" borderId="1" xfId="11" applyFont="1" applyBorder="1" applyAlignment="1">
      <alignment horizontal="left" vertical="center" wrapText="1"/>
    </xf>
    <xf numFmtId="0" fontId="25" fillId="0" borderId="1" xfId="0" applyFont="1" applyBorder="1" applyAlignment="1">
      <alignment horizontal="center" vertical="center" wrapText="1"/>
    </xf>
    <xf numFmtId="2" fontId="25" fillId="0" borderId="1" xfId="7" applyNumberFormat="1" applyFont="1" applyFill="1" applyBorder="1" applyAlignment="1">
      <alignment horizontal="center" vertical="center" wrapText="1"/>
    </xf>
    <xf numFmtId="165" fontId="25" fillId="0" borderId="1" xfId="7" applyNumberFormat="1" applyFont="1" applyFill="1" applyBorder="1" applyAlignment="1">
      <alignment horizontal="left" vertical="center" wrapText="1"/>
    </xf>
    <xf numFmtId="0" fontId="25" fillId="0" borderId="1" xfId="2" applyFont="1" applyBorder="1" applyAlignment="1">
      <alignment horizontal="center" vertical="center" wrapText="1"/>
    </xf>
    <xf numFmtId="0" fontId="24" fillId="0" borderId="1" xfId="0" applyFont="1" applyBorder="1" applyAlignment="1">
      <alignment vertical="center" wrapText="1"/>
    </xf>
    <xf numFmtId="0" fontId="24" fillId="0" borderId="0" xfId="0" applyFont="1" applyAlignment="1">
      <alignment vertical="center" wrapText="1"/>
    </xf>
    <xf numFmtId="0" fontId="25" fillId="0" borderId="1" xfId="5" applyFont="1" applyBorder="1" applyAlignment="1">
      <alignment horizontal="center" vertical="center" wrapText="1"/>
    </xf>
    <xf numFmtId="2" fontId="25" fillId="0" borderId="1" xfId="5" applyNumberFormat="1" applyFont="1" applyBorder="1" applyAlignment="1">
      <alignment horizontal="left" vertical="center" wrapText="1"/>
    </xf>
    <xf numFmtId="164" fontId="25" fillId="0" borderId="1" xfId="6" applyNumberFormat="1" applyFont="1" applyFill="1" applyBorder="1" applyAlignment="1">
      <alignment horizontal="center" vertical="center" wrapText="1"/>
    </xf>
    <xf numFmtId="0" fontId="24" fillId="0" borderId="1" xfId="8" applyFont="1" applyBorder="1" applyAlignment="1">
      <alignment horizontal="center" vertical="center" wrapText="1"/>
    </xf>
    <xf numFmtId="0" fontId="23" fillId="0" borderId="1" xfId="8" applyFont="1" applyBorder="1" applyAlignment="1">
      <alignment vertical="center" wrapText="1"/>
    </xf>
    <xf numFmtId="0" fontId="23" fillId="0" borderId="0" xfId="8" applyFont="1" applyAlignment="1">
      <alignment vertical="center" wrapText="1"/>
    </xf>
    <xf numFmtId="0" fontId="23" fillId="0" borderId="1" xfId="8" applyFont="1" applyBorder="1" applyAlignment="1">
      <alignment horizontal="center" vertical="center" wrapText="1"/>
    </xf>
    <xf numFmtId="0" fontId="18" fillId="0" borderId="1" xfId="8" applyFont="1" applyBorder="1" applyAlignment="1">
      <alignment vertical="center" wrapText="1"/>
    </xf>
    <xf numFmtId="0" fontId="18" fillId="0" borderId="0" xfId="8" applyFont="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vertical="center"/>
    </xf>
    <xf numFmtId="164" fontId="18" fillId="0" borderId="1" xfId="12" applyNumberFormat="1" applyFont="1" applyFill="1" applyBorder="1" applyAlignment="1">
      <alignment horizontal="center" vertical="center" wrapText="1"/>
    </xf>
    <xf numFmtId="166" fontId="18" fillId="0" borderId="1" xfId="0" applyNumberFormat="1" applyFont="1" applyBorder="1" applyAlignment="1">
      <alignment horizontal="center" vertical="center"/>
    </xf>
    <xf numFmtId="2" fontId="18" fillId="0" borderId="1" xfId="9" applyNumberFormat="1" applyFont="1" applyFill="1" applyBorder="1" applyAlignment="1">
      <alignment horizontal="center" vertical="center" wrapText="1"/>
    </xf>
    <xf numFmtId="0" fontId="18" fillId="0" borderId="1" xfId="0" applyFont="1" applyBorder="1" applyAlignment="1">
      <alignment vertical="center" wrapText="1"/>
    </xf>
    <xf numFmtId="0" fontId="18" fillId="0" borderId="0" xfId="0" applyFont="1" applyAlignment="1">
      <alignment vertical="center" wrapText="1"/>
    </xf>
    <xf numFmtId="0" fontId="23" fillId="0" borderId="1" xfId="4" applyFont="1" applyBorder="1" applyAlignment="1">
      <alignment vertical="center" wrapText="1"/>
    </xf>
    <xf numFmtId="0" fontId="18" fillId="0" borderId="1" xfId="5" applyFont="1" applyBorder="1" applyAlignment="1">
      <alignment horizontal="left" vertical="center" wrapText="1"/>
    </xf>
    <xf numFmtId="0" fontId="18" fillId="0" borderId="1" xfId="11" applyFont="1" applyBorder="1" applyAlignment="1">
      <alignment vertical="center" wrapText="1"/>
    </xf>
    <xf numFmtId="2" fontId="18" fillId="0" borderId="1" xfId="7" applyNumberFormat="1" applyFont="1" applyFill="1" applyBorder="1" applyAlignment="1">
      <alignment horizontal="left" vertical="center" wrapText="1"/>
    </xf>
    <xf numFmtId="165" fontId="18" fillId="0" borderId="1" xfId="14" applyNumberFormat="1" applyFont="1" applyFill="1" applyBorder="1" applyAlignment="1" applyProtection="1">
      <alignment horizontal="left" vertical="center" wrapText="1"/>
      <protection hidden="1"/>
    </xf>
    <xf numFmtId="0" fontId="18" fillId="0" borderId="1" xfId="15" applyFont="1" applyBorder="1" applyAlignment="1">
      <alignment horizontal="center" vertical="center" wrapText="1"/>
    </xf>
    <xf numFmtId="2" fontId="18" fillId="0" borderId="1" xfId="16" applyNumberFormat="1" applyFont="1" applyBorder="1" applyAlignment="1">
      <alignment horizontal="left" vertical="center" wrapText="1"/>
    </xf>
    <xf numFmtId="164" fontId="18" fillId="0" borderId="1" xfId="17" applyNumberFormat="1" applyFont="1" applyFill="1" applyBorder="1" applyAlignment="1">
      <alignment horizontal="center" vertical="center" wrapText="1"/>
    </xf>
    <xf numFmtId="164" fontId="18" fillId="0" borderId="1" xfId="7" applyNumberFormat="1" applyFont="1" applyFill="1" applyBorder="1" applyAlignment="1">
      <alignment horizontal="left" vertical="center" wrapText="1"/>
    </xf>
    <xf numFmtId="164" fontId="18" fillId="0" borderId="1" xfId="14" applyNumberFormat="1" applyFont="1" applyFill="1" applyBorder="1" applyAlignment="1">
      <alignment horizontal="center" vertical="center" wrapText="1"/>
    </xf>
    <xf numFmtId="0" fontId="18" fillId="0" borderId="1" xfId="0" applyFont="1" applyBorder="1" applyAlignment="1">
      <alignment horizontal="left" vertical="center"/>
    </xf>
    <xf numFmtId="0" fontId="18" fillId="0" borderId="1" xfId="15" applyFont="1" applyBorder="1" applyAlignment="1">
      <alignmen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left" vertical="center"/>
    </xf>
    <xf numFmtId="0" fontId="26" fillId="0" borderId="0" xfId="0" applyFont="1" applyAlignment="1">
      <alignment vertical="center"/>
    </xf>
    <xf numFmtId="2" fontId="26" fillId="0" borderId="0" xfId="0" applyNumberFormat="1" applyFont="1" applyAlignment="1">
      <alignment horizontal="center" vertical="center"/>
    </xf>
    <xf numFmtId="2" fontId="26" fillId="0" borderId="0" xfId="0" applyNumberFormat="1" applyFont="1" applyAlignment="1">
      <alignment horizontal="center" vertical="center" wrapText="1"/>
    </xf>
    <xf numFmtId="0" fontId="26" fillId="0" borderId="0" xfId="0" applyFont="1" applyAlignment="1">
      <alignment horizontal="center" vertical="center"/>
    </xf>
    <xf numFmtId="0" fontId="27" fillId="0" borderId="0" xfId="0" applyFont="1" applyAlignment="1">
      <alignment vertical="center"/>
    </xf>
    <xf numFmtId="0" fontId="27" fillId="0" borderId="0" xfId="2" applyFont="1" applyAlignment="1">
      <alignment vertical="center"/>
    </xf>
    <xf numFmtId="164" fontId="28" fillId="0" borderId="0" xfId="1" applyNumberFormat="1" applyFont="1" applyFill="1" applyAlignment="1">
      <alignment horizontal="center" vertical="center" wrapText="1"/>
    </xf>
    <xf numFmtId="164" fontId="28" fillId="0" borderId="0" xfId="1" applyNumberFormat="1" applyFont="1" applyFill="1" applyAlignment="1">
      <alignment vertical="center" wrapText="1"/>
    </xf>
    <xf numFmtId="165" fontId="28" fillId="0" borderId="0" xfId="1" applyNumberFormat="1" applyFont="1" applyFill="1" applyAlignment="1">
      <alignment horizontal="center" vertical="center" wrapText="1"/>
    </xf>
    <xf numFmtId="164" fontId="28" fillId="0" borderId="0" xfId="1" applyNumberFormat="1" applyFont="1" applyFill="1" applyAlignment="1">
      <alignment horizontal="left" vertical="center" wrapText="1"/>
    </xf>
    <xf numFmtId="49" fontId="28" fillId="0" borderId="0" xfId="1" applyNumberFormat="1" applyFont="1" applyFill="1" applyAlignment="1">
      <alignment horizontal="center" vertical="center" wrapText="1"/>
    </xf>
    <xf numFmtId="164" fontId="27" fillId="0" borderId="0" xfId="1" applyNumberFormat="1" applyFont="1" applyFill="1" applyAlignment="1">
      <alignment vertical="center" wrapText="1"/>
    </xf>
    <xf numFmtId="0" fontId="23" fillId="0" borderId="1" xfId="0" applyFont="1" applyBorder="1" applyAlignment="1">
      <alignment vertical="center" wrapText="1"/>
    </xf>
    <xf numFmtId="0" fontId="28" fillId="0" borderId="0" xfId="2" applyFont="1" applyAlignment="1">
      <alignment vertical="center"/>
    </xf>
    <xf numFmtId="0" fontId="23" fillId="0" borderId="1" xfId="0" applyFont="1" applyBorder="1" applyAlignment="1">
      <alignment horizontal="center" vertical="center" wrapText="1"/>
    </xf>
    <xf numFmtId="164" fontId="23" fillId="0" borderId="1" xfId="1" applyNumberFormat="1" applyFont="1" applyFill="1" applyBorder="1" applyAlignment="1">
      <alignment horizontal="center" vertical="center" wrapText="1"/>
    </xf>
    <xf numFmtId="0" fontId="23" fillId="0" borderId="1" xfId="1" applyNumberFormat="1" applyFont="1" applyFill="1" applyBorder="1" applyAlignment="1">
      <alignment horizontal="center" vertical="center" wrapText="1"/>
    </xf>
    <xf numFmtId="165" fontId="23" fillId="0" borderId="1" xfId="7" applyNumberFormat="1" applyFont="1" applyFill="1" applyBorder="1" applyAlignment="1">
      <alignment horizontal="center" vertical="center" wrapText="1"/>
    </xf>
    <xf numFmtId="165" fontId="18" fillId="0" borderId="1" xfId="7" applyNumberFormat="1" applyFont="1" applyFill="1" applyBorder="1" applyAlignment="1">
      <alignment horizontal="center" vertical="center" wrapText="1"/>
    </xf>
    <xf numFmtId="0" fontId="23" fillId="0" borderId="0" xfId="0" applyFont="1" applyAlignment="1">
      <alignment vertical="center" wrapText="1"/>
    </xf>
    <xf numFmtId="43" fontId="23" fillId="0" borderId="1" xfId="59" applyFont="1" applyFill="1" applyBorder="1" applyAlignment="1">
      <alignment horizontal="center" vertical="center" wrapText="1"/>
    </xf>
    <xf numFmtId="43" fontId="18" fillId="0" borderId="1" xfId="59" applyFont="1" applyFill="1" applyBorder="1" applyAlignment="1">
      <alignment horizontal="center" vertical="center" wrapText="1"/>
    </xf>
    <xf numFmtId="43" fontId="23" fillId="0" borderId="1" xfId="59" applyFont="1" applyBorder="1" applyAlignment="1">
      <alignment horizontal="center" vertical="center" wrapText="1"/>
    </xf>
    <xf numFmtId="43" fontId="18" fillId="0" borderId="1" xfId="59" applyFont="1" applyBorder="1" applyAlignment="1">
      <alignment horizontal="center" vertical="center" wrapText="1"/>
    </xf>
    <xf numFmtId="1" fontId="18" fillId="0" borderId="1" xfId="10" applyNumberFormat="1" applyFont="1" applyFill="1" applyBorder="1" applyAlignment="1">
      <alignment horizontal="center" vertical="center" wrapText="1"/>
    </xf>
    <xf numFmtId="0" fontId="18" fillId="0" borderId="1" xfId="11"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2" applyFont="1" applyFill="1" applyBorder="1" applyAlignment="1">
      <alignment horizontal="center" vertical="center" wrapText="1"/>
    </xf>
    <xf numFmtId="164" fontId="18" fillId="0" borderId="1" xfId="1" applyNumberFormat="1" applyFont="1" applyFill="1" applyBorder="1" applyAlignment="1">
      <alignment horizontal="center" vertical="center" wrapText="1"/>
    </xf>
    <xf numFmtId="0" fontId="18" fillId="0" borderId="1" xfId="8" applyFont="1" applyFill="1" applyBorder="1" applyAlignment="1">
      <alignment horizontal="center" vertical="center" wrapText="1"/>
    </xf>
    <xf numFmtId="0" fontId="29" fillId="0" borderId="1" xfId="0" applyFont="1" applyFill="1" applyBorder="1" applyAlignment="1">
      <alignment horizontal="center" vertical="center" wrapText="1"/>
    </xf>
    <xf numFmtId="43" fontId="29" fillId="0" borderId="1" xfId="59" applyFont="1" applyFill="1" applyBorder="1" applyAlignment="1">
      <alignment horizontal="center" vertical="center" wrapText="1"/>
    </xf>
    <xf numFmtId="165" fontId="29" fillId="0" borderId="1" xfId="7" applyNumberFormat="1" applyFont="1" applyFill="1" applyBorder="1" applyAlignment="1">
      <alignment horizontal="center" vertical="center" wrapText="1"/>
    </xf>
    <xf numFmtId="0" fontId="29" fillId="0" borderId="1" xfId="2" applyFont="1" applyFill="1" applyBorder="1" applyAlignment="1">
      <alignment horizontal="center" vertical="center" wrapText="1"/>
    </xf>
    <xf numFmtId="0" fontId="29" fillId="0" borderId="1" xfId="8" applyFont="1" applyFill="1" applyBorder="1" applyAlignment="1">
      <alignment horizontal="center" vertical="center" wrapText="1"/>
    </xf>
    <xf numFmtId="0" fontId="29" fillId="0" borderId="1" xfId="11" applyFont="1" applyFill="1" applyBorder="1" applyAlignment="1">
      <alignment horizontal="left" vertical="center" wrapText="1"/>
    </xf>
    <xf numFmtId="1" fontId="18"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2" fontId="18" fillId="0" borderId="1" xfId="5" applyNumberFormat="1" applyFont="1" applyFill="1" applyBorder="1" applyAlignment="1">
      <alignment horizontal="left" vertical="center" wrapText="1"/>
    </xf>
    <xf numFmtId="0" fontId="18" fillId="0" borderId="1" xfId="5" applyFont="1" applyFill="1" applyBorder="1" applyAlignment="1">
      <alignment horizontal="left" vertical="center" wrapText="1"/>
    </xf>
    <xf numFmtId="0" fontId="18" fillId="0" borderId="1" xfId="11" applyFont="1" applyFill="1" applyBorder="1" applyAlignment="1">
      <alignment vertical="center" wrapText="1"/>
    </xf>
    <xf numFmtId="165" fontId="18" fillId="0" borderId="1" xfId="14" applyNumberFormat="1" applyFont="1" applyFill="1" applyBorder="1" applyAlignment="1" applyProtection="1">
      <alignment horizontal="center" vertical="center" wrapText="1"/>
      <protection hidden="1"/>
    </xf>
    <xf numFmtId="0" fontId="18" fillId="0" borderId="1" xfId="15" applyFont="1" applyFill="1" applyBorder="1" applyAlignment="1">
      <alignment horizontal="center" vertical="center" wrapText="1"/>
    </xf>
    <xf numFmtId="2" fontId="18" fillId="0" borderId="1" xfId="16" applyNumberFormat="1" applyFont="1" applyFill="1" applyBorder="1" applyAlignment="1">
      <alignment horizontal="left" vertical="center" wrapText="1"/>
    </xf>
    <xf numFmtId="164" fontId="18" fillId="0" borderId="1" xfId="7" applyNumberFormat="1" applyFont="1" applyFill="1" applyBorder="1" applyAlignment="1">
      <alignment horizontal="center" vertical="center" wrapText="1"/>
    </xf>
    <xf numFmtId="0" fontId="18" fillId="0" borderId="1" xfId="15" applyFont="1" applyFill="1" applyBorder="1" applyAlignment="1">
      <alignment vertical="center" wrapText="1"/>
    </xf>
    <xf numFmtId="2" fontId="18" fillId="0" borderId="1" xfId="18"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43" fontId="23" fillId="0" borderId="1" xfId="3" applyNumberFormat="1" applyFont="1" applyFill="1" applyBorder="1" applyAlignment="1">
      <alignment horizontal="center" vertical="center" wrapText="1"/>
    </xf>
    <xf numFmtId="0" fontId="31" fillId="0" borderId="0" xfId="2" applyFont="1" applyAlignment="1">
      <alignment vertical="center"/>
    </xf>
    <xf numFmtId="0" fontId="32" fillId="0" borderId="0" xfId="2" applyFont="1" applyAlignment="1">
      <alignment vertical="center"/>
    </xf>
    <xf numFmtId="164" fontId="32" fillId="0" borderId="0" xfId="1" applyNumberFormat="1" applyFont="1" applyFill="1" applyAlignment="1">
      <alignment horizontal="center" vertical="center" wrapText="1"/>
    </xf>
    <xf numFmtId="164" fontId="32" fillId="0" borderId="0" xfId="1" applyNumberFormat="1" applyFont="1" applyFill="1" applyAlignment="1">
      <alignment vertical="center" wrapText="1"/>
    </xf>
    <xf numFmtId="165" fontId="32" fillId="0" borderId="0" xfId="1" applyNumberFormat="1" applyFont="1" applyFill="1" applyAlignment="1">
      <alignment horizontal="center" vertical="center" wrapText="1"/>
    </xf>
    <xf numFmtId="164" fontId="32" fillId="0" borderId="0" xfId="1" applyNumberFormat="1" applyFont="1" applyFill="1" applyAlignment="1">
      <alignment horizontal="left" vertical="center" wrapText="1"/>
    </xf>
    <xf numFmtId="49" fontId="32" fillId="0" borderId="0" xfId="1" applyNumberFormat="1" applyFont="1" applyFill="1" applyAlignment="1">
      <alignment horizontal="center" vertical="center" wrapText="1"/>
    </xf>
    <xf numFmtId="164" fontId="31" fillId="0" borderId="0" xfId="1" applyNumberFormat="1" applyFont="1" applyFill="1" applyAlignment="1">
      <alignment vertical="center" wrapText="1"/>
    </xf>
    <xf numFmtId="164" fontId="29" fillId="0" borderId="0" xfId="1" applyNumberFormat="1" applyFont="1" applyFill="1" applyBorder="1" applyAlignment="1">
      <alignment horizontal="center" vertical="center" wrapText="1"/>
    </xf>
    <xf numFmtId="0" fontId="29" fillId="0" borderId="1" xfId="3" applyNumberFormat="1" applyFont="1" applyFill="1" applyBorder="1" applyAlignment="1">
      <alignment horizontal="center" vertical="center" wrapText="1"/>
    </xf>
    <xf numFmtId="0" fontId="33" fillId="0" borderId="1" xfId="1" applyNumberFormat="1" applyFont="1" applyFill="1" applyBorder="1" applyAlignment="1">
      <alignment horizontal="center" vertical="center" wrapText="1"/>
    </xf>
    <xf numFmtId="164" fontId="33" fillId="0" borderId="1" xfId="1" applyNumberFormat="1" applyFont="1" applyFill="1" applyBorder="1" applyAlignment="1">
      <alignment horizontal="center" vertical="center" wrapText="1"/>
    </xf>
    <xf numFmtId="43" fontId="33" fillId="0" borderId="1" xfId="59" applyFont="1" applyFill="1" applyBorder="1" applyAlignment="1">
      <alignment horizontal="center" vertical="center" wrapText="1"/>
    </xf>
    <xf numFmtId="0" fontId="33" fillId="0" borderId="1" xfId="0" applyFont="1" applyBorder="1" applyAlignment="1">
      <alignment horizontal="center" vertical="center" wrapText="1"/>
    </xf>
    <xf numFmtId="164" fontId="33" fillId="0" borderId="3" xfId="1" applyNumberFormat="1" applyFont="1" applyFill="1" applyBorder="1" applyAlignment="1">
      <alignment horizontal="center" vertical="center" wrapText="1"/>
    </xf>
    <xf numFmtId="0" fontId="33" fillId="0" borderId="1" xfId="5" applyFont="1" applyBorder="1" applyAlignment="1">
      <alignment horizontal="center" vertical="center" wrapText="1"/>
    </xf>
    <xf numFmtId="2" fontId="33" fillId="0" borderId="1" xfId="5" applyNumberFormat="1" applyFont="1" applyBorder="1" applyAlignment="1">
      <alignment horizontal="left" vertical="center" wrapText="1"/>
    </xf>
    <xf numFmtId="164" fontId="33" fillId="0" borderId="1" xfId="6" applyNumberFormat="1" applyFont="1" applyFill="1" applyBorder="1" applyAlignment="1">
      <alignment horizontal="center" vertical="center" wrapText="1"/>
    </xf>
    <xf numFmtId="2" fontId="33" fillId="0" borderId="1" xfId="7" applyNumberFormat="1" applyFont="1" applyFill="1" applyBorder="1" applyAlignment="1">
      <alignment horizontal="center" vertical="center" wrapText="1"/>
    </xf>
    <xf numFmtId="165" fontId="33" fillId="0" borderId="1" xfId="7" applyNumberFormat="1" applyFont="1" applyFill="1" applyBorder="1" applyAlignment="1">
      <alignment horizontal="left" vertical="center" wrapText="1"/>
    </xf>
    <xf numFmtId="0" fontId="29" fillId="0" borderId="1" xfId="8" applyFont="1" applyBorder="1" applyAlignment="1">
      <alignment horizontal="center" vertical="center" wrapText="1"/>
    </xf>
    <xf numFmtId="164" fontId="29" fillId="0" borderId="1" xfId="1" applyNumberFormat="1" applyFont="1" applyFill="1" applyBorder="1" applyAlignment="1">
      <alignment vertical="center" wrapText="1"/>
    </xf>
    <xf numFmtId="164" fontId="29" fillId="0" borderId="0" xfId="1" applyNumberFormat="1" applyFont="1" applyFill="1" applyAlignment="1">
      <alignment vertical="center" wrapText="1"/>
    </xf>
    <xf numFmtId="1" fontId="29" fillId="0" borderId="1" xfId="10" applyNumberFormat="1" applyFont="1" applyFill="1" applyBorder="1" applyAlignment="1">
      <alignment horizontal="center" vertical="center" wrapText="1"/>
    </xf>
    <xf numFmtId="2" fontId="29" fillId="0" borderId="1" xfId="9" applyNumberFormat="1" applyFont="1" applyFill="1" applyBorder="1" applyAlignment="1">
      <alignment horizontal="center" vertical="center" wrapText="1"/>
    </xf>
    <xf numFmtId="1" fontId="33" fillId="0" borderId="1" xfId="10" applyNumberFormat="1" applyFont="1" applyBorder="1" applyAlignment="1">
      <alignment horizontal="center" vertical="center" wrapText="1"/>
    </xf>
    <xf numFmtId="0" fontId="33" fillId="0" borderId="1" xfId="11" applyFont="1" applyBorder="1" applyAlignment="1">
      <alignment horizontal="left" vertical="center" wrapText="1"/>
    </xf>
    <xf numFmtId="2" fontId="33" fillId="0" borderId="1" xfId="9" applyNumberFormat="1" applyFont="1" applyFill="1" applyBorder="1" applyAlignment="1">
      <alignment horizontal="center" vertical="center" wrapText="1"/>
    </xf>
    <xf numFmtId="0" fontId="33" fillId="0" borderId="1" xfId="2" applyFont="1" applyBorder="1" applyAlignment="1">
      <alignment horizontal="center" vertical="center" wrapText="1"/>
    </xf>
    <xf numFmtId="0" fontId="33" fillId="0" borderId="1" xfId="8" applyFont="1" applyBorder="1" applyAlignment="1">
      <alignment vertical="center" wrapText="1"/>
    </xf>
    <xf numFmtId="0" fontId="33" fillId="0" borderId="0" xfId="0" applyFont="1" applyAlignment="1">
      <alignment vertical="center"/>
    </xf>
    <xf numFmtId="0" fontId="23" fillId="0" borderId="1" xfId="0" applyFont="1" applyBorder="1" applyAlignment="1">
      <alignment horizontal="center" vertical="center" wrapText="1"/>
    </xf>
    <xf numFmtId="164" fontId="23" fillId="0" borderId="1" xfId="1" applyNumberFormat="1" applyFont="1" applyFill="1" applyBorder="1" applyAlignment="1">
      <alignment horizontal="center" vertical="center" wrapText="1"/>
    </xf>
    <xf numFmtId="164" fontId="26" fillId="0" borderId="0" xfId="1" applyNumberFormat="1" applyFont="1" applyFill="1" applyAlignment="1">
      <alignment horizontal="center" vertical="center"/>
    </xf>
    <xf numFmtId="0" fontId="23" fillId="0" borderId="1" xfId="1" applyNumberFormat="1" applyFont="1" applyFill="1" applyBorder="1" applyAlignment="1">
      <alignment horizontal="center" vertical="center" wrapText="1"/>
    </xf>
    <xf numFmtId="0" fontId="23" fillId="0" borderId="1" xfId="3" applyNumberFormat="1" applyFont="1" applyFill="1" applyBorder="1" applyAlignment="1">
      <alignment horizontal="center" vertical="center" wrapText="1"/>
    </xf>
    <xf numFmtId="164" fontId="28" fillId="0" borderId="0" xfId="1" applyNumberFormat="1" applyFont="1" applyFill="1" applyAlignment="1">
      <alignment horizontal="center" vertical="center"/>
    </xf>
    <xf numFmtId="164" fontId="23" fillId="0" borderId="2" xfId="1" applyNumberFormat="1" applyFont="1" applyFill="1" applyBorder="1" applyAlignment="1">
      <alignment horizontal="center" vertical="center" wrapText="1"/>
    </xf>
    <xf numFmtId="164" fontId="23" fillId="0" borderId="3" xfId="1" applyNumberFormat="1" applyFont="1" applyFill="1" applyBorder="1" applyAlignment="1">
      <alignment horizontal="center" vertical="center" wrapText="1"/>
    </xf>
    <xf numFmtId="0" fontId="33" fillId="0" borderId="1" xfId="0" applyFont="1" applyBorder="1" applyAlignment="1">
      <alignment horizontal="center" vertical="center" wrapText="1"/>
    </xf>
    <xf numFmtId="164" fontId="33" fillId="0" borderId="2" xfId="1" applyNumberFormat="1" applyFont="1" applyFill="1" applyBorder="1" applyAlignment="1">
      <alignment horizontal="center" vertical="center" wrapText="1"/>
    </xf>
    <xf numFmtId="164" fontId="33" fillId="0" borderId="3" xfId="1" applyNumberFormat="1" applyFont="1" applyFill="1" applyBorder="1" applyAlignment="1">
      <alignment horizontal="center" vertical="center" wrapText="1"/>
    </xf>
    <xf numFmtId="164" fontId="30" fillId="0" borderId="0" xfId="1" applyNumberFormat="1" applyFont="1" applyFill="1" applyAlignment="1">
      <alignment horizontal="center" vertical="center" wrapText="1"/>
    </xf>
    <xf numFmtId="164" fontId="30" fillId="0" borderId="0" xfId="1" applyNumberFormat="1" applyFont="1" applyFill="1" applyAlignment="1">
      <alignment horizontal="center" vertical="center"/>
    </xf>
    <xf numFmtId="0" fontId="33" fillId="0" borderId="1" xfId="1" applyNumberFormat="1" applyFont="1" applyFill="1" applyBorder="1" applyAlignment="1">
      <alignment horizontal="center" vertical="center" wrapText="1"/>
    </xf>
    <xf numFmtId="164" fontId="33" fillId="0" borderId="1" xfId="1" applyNumberFormat="1" applyFont="1" applyFill="1" applyBorder="1" applyAlignment="1">
      <alignment horizontal="center" vertical="center" wrapText="1"/>
    </xf>
    <xf numFmtId="0" fontId="33" fillId="0" borderId="1" xfId="3" applyNumberFormat="1" applyFont="1" applyFill="1" applyBorder="1" applyAlignment="1">
      <alignment horizontal="center" vertical="center" wrapText="1"/>
    </xf>
    <xf numFmtId="164" fontId="32" fillId="0" borderId="0" xfId="1" applyNumberFormat="1" applyFont="1" applyFill="1" applyAlignment="1">
      <alignment horizontal="center" vertical="center"/>
    </xf>
  </cellXfs>
  <cellStyles count="60">
    <cellStyle name="%" xfId="19"/>
    <cellStyle name="CC1" xfId="20"/>
    <cellStyle name="CC2" xfId="21"/>
    <cellStyle name="chchuyen" xfId="22"/>
    <cellStyle name="Comma" xfId="59" builtinId="3"/>
    <cellStyle name="Comma 10 10 2 2 2" xfId="6"/>
    <cellStyle name="Comma 10 2 2" xfId="7"/>
    <cellStyle name="Comma 11" xfId="14"/>
    <cellStyle name="Comma 15" xfId="3"/>
    <cellStyle name="Comma 15 2 2 2 2" xfId="13"/>
    <cellStyle name="Comma 2" xfId="23"/>
    <cellStyle name="Comma 2 2" xfId="1"/>
    <cellStyle name="Comma 2 2 2" xfId="9"/>
    <cellStyle name="Comma 3 4" xfId="17"/>
    <cellStyle name="Comma 4" xfId="24"/>
    <cellStyle name="Comma 4 6 2 2 2 2" xfId="12"/>
    <cellStyle name="Comma0" xfId="25"/>
    <cellStyle name="Cthuc" xfId="26"/>
    <cellStyle name="Cthuc1" xfId="27"/>
    <cellStyle name="Currency0" xfId="28"/>
    <cellStyle name="d" xfId="29"/>
    <cellStyle name="d%" xfId="30"/>
    <cellStyle name="d1" xfId="31"/>
    <cellStyle name="Date" xfId="32"/>
    <cellStyle name="Fixed" xfId="33"/>
    <cellStyle name="Header1" xfId="34"/>
    <cellStyle name="Header2" xfId="35"/>
    <cellStyle name="luc" xfId="36"/>
    <cellStyle name="luc2" xfId="37"/>
    <cellStyle name="n1" xfId="38"/>
    <cellStyle name="Normal" xfId="0" builtinId="0"/>
    <cellStyle name="Normal 10" xfId="5"/>
    <cellStyle name="Normal 10 4" xfId="10"/>
    <cellStyle name="Normal 10_bieu mau đieu tra KHSDĐ hang nam 2" xfId="39"/>
    <cellStyle name="Normal 10_bieu mau đieu tra KHSDĐ hang nam 2 2" xfId="16"/>
    <cellStyle name="Normal 2" xfId="8"/>
    <cellStyle name="Normal 2 2" xfId="40"/>
    <cellStyle name="Normal 2 3 2" xfId="2"/>
    <cellStyle name="Normal 26 2 2" xfId="18"/>
    <cellStyle name="Normal 26 3" xfId="4"/>
    <cellStyle name="Normal 3" xfId="41"/>
    <cellStyle name="Normal 3 3" xfId="42"/>
    <cellStyle name="Normal 4" xfId="43"/>
    <cellStyle name="Normal 5" xfId="44"/>
    <cellStyle name="Normal 6" xfId="45"/>
    <cellStyle name="Normal 7 2" xfId="46"/>
    <cellStyle name="Normal 9 2" xfId="15"/>
    <cellStyle name="Normal_THop_Tinh(HaNoi)" xfId="11"/>
    <cellStyle name="tde" xfId="47"/>
    <cellStyle name="똿뗦먛귟 [0.00]_PRODUCT DETAIL Q1" xfId="48"/>
    <cellStyle name="똿뗦먛귟_PRODUCT DETAIL Q1" xfId="49"/>
    <cellStyle name="믅됞 [0.00]_PRODUCT DETAIL Q1" xfId="50"/>
    <cellStyle name="믅됞_PRODUCT DETAIL Q1" xfId="51"/>
    <cellStyle name="백분율_HOBONG" xfId="52"/>
    <cellStyle name="뷭?_BOOKSHIP" xfId="53"/>
    <cellStyle name="콤마 [0]_1202" xfId="54"/>
    <cellStyle name="콤마_1202" xfId="55"/>
    <cellStyle name="통화 [0]_1202" xfId="56"/>
    <cellStyle name="통화_1202" xfId="57"/>
    <cellStyle name="표준_(정보부문)월별인원계획"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4267185</xdr:colOff>
      <xdr:row>4</xdr:row>
      <xdr:rowOff>59264</xdr:rowOff>
    </xdr:from>
    <xdr:to>
      <xdr:col>6</xdr:col>
      <xdr:colOff>440251</xdr:colOff>
      <xdr:row>4</xdr:row>
      <xdr:rowOff>67731</xdr:rowOff>
    </xdr:to>
    <xdr:cxnSp macro="">
      <xdr:nvCxnSpPr>
        <xdr:cNvPr id="3" name="Straight Connector 2"/>
        <xdr:cNvCxnSpPr/>
      </xdr:nvCxnSpPr>
      <xdr:spPr>
        <a:xfrm flipV="1">
          <a:off x="4648185" y="905931"/>
          <a:ext cx="3598333" cy="84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60960</xdr:colOff>
      <xdr:row>4</xdr:row>
      <xdr:rowOff>45720</xdr:rowOff>
    </xdr:from>
    <xdr:to>
      <xdr:col>6</xdr:col>
      <xdr:colOff>893233</xdr:colOff>
      <xdr:row>4</xdr:row>
      <xdr:rowOff>54187</xdr:rowOff>
    </xdr:to>
    <xdr:cxnSp macro="">
      <xdr:nvCxnSpPr>
        <xdr:cNvPr id="2" name="Straight Connector 1"/>
        <xdr:cNvCxnSpPr/>
      </xdr:nvCxnSpPr>
      <xdr:spPr>
        <a:xfrm flipV="1">
          <a:off x="4069080" y="960120"/>
          <a:ext cx="3598333" cy="84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4</xdr:row>
      <xdr:rowOff>60960</xdr:rowOff>
    </xdr:from>
    <xdr:to>
      <xdr:col>6</xdr:col>
      <xdr:colOff>870373</xdr:colOff>
      <xdr:row>4</xdr:row>
      <xdr:rowOff>69427</xdr:rowOff>
    </xdr:to>
    <xdr:cxnSp macro="">
      <xdr:nvCxnSpPr>
        <xdr:cNvPr id="2" name="Straight Connector 1"/>
        <xdr:cNvCxnSpPr/>
      </xdr:nvCxnSpPr>
      <xdr:spPr>
        <a:xfrm flipV="1">
          <a:off x="4046220" y="975360"/>
          <a:ext cx="3598333" cy="84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2\D\LIEU\THAIBAO\THU%20VIEN%20TN\d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ptdg"/>
      <sheetName val="gia vt,nc,may"/>
      <sheetName val="XL4Poppy"/>
      <sheetName val="Sheet1"/>
      <sheetName val="DVHC"/>
      <sheetName val="Kyhieu"/>
      <sheetName val="DAT1"/>
      <sheetName val="TT1"/>
    </sheetNames>
    <sheetDataSet>
      <sheetData sheetId="0" refreshError="1"/>
      <sheetData sheetId="1" refreshError="1"/>
      <sheetData sheetId="2" refreshError="1">
        <row r="7">
          <cell r="B7" t="str">
            <v>A dao</v>
          </cell>
          <cell r="C7">
            <v>1</v>
          </cell>
          <cell r="E7" t="str">
            <v>Nhaân coâng 2,7/7</v>
          </cell>
          <cell r="F7">
            <v>1</v>
          </cell>
          <cell r="H7" t="str">
            <v>Maùy troän 250 lít</v>
          </cell>
          <cell r="I7">
            <v>1</v>
          </cell>
        </row>
        <row r="8">
          <cell r="B8" t="str">
            <v>Baät saét 20x4x250</v>
          </cell>
          <cell r="C8">
            <v>2</v>
          </cell>
          <cell r="E8" t="str">
            <v>Nhaân coâng 3/7</v>
          </cell>
          <cell r="F8">
            <v>2</v>
          </cell>
          <cell r="H8" t="str">
            <v>Maùy ñaàm baøn 1kw</v>
          </cell>
          <cell r="I8">
            <v>2</v>
          </cell>
        </row>
        <row r="9">
          <cell r="B9" t="str">
            <v>Baät saét d = 10mm</v>
          </cell>
          <cell r="C9">
            <v>3</v>
          </cell>
          <cell r="E9" t="str">
            <v>Nhaân coâng 3,5/7</v>
          </cell>
          <cell r="F9">
            <v>3</v>
          </cell>
          <cell r="H9" t="str">
            <v>Maùy ñaàm duøi 1,5Kw</v>
          </cell>
          <cell r="I9">
            <v>3</v>
          </cell>
        </row>
        <row r="10">
          <cell r="B10" t="str">
            <v>Baät saét d=10mm</v>
          </cell>
          <cell r="C10">
            <v>4</v>
          </cell>
          <cell r="E10" t="str">
            <v>Nhaân coâng 3,7/7</v>
          </cell>
          <cell r="F10">
            <v>4</v>
          </cell>
          <cell r="H10" t="str">
            <v>Maùy caét uoán</v>
          </cell>
          <cell r="I10">
            <v>4</v>
          </cell>
        </row>
        <row r="11">
          <cell r="B11" t="str">
            <v>Boä ñieàu toác quaït(32V400FM/K) Uùc</v>
          </cell>
          <cell r="C11">
            <v>5</v>
          </cell>
          <cell r="E11" t="str">
            <v>Nhaân coâng 4/7</v>
          </cell>
          <cell r="F11">
            <v>5</v>
          </cell>
          <cell r="H11" t="str">
            <v>Maùy haøn 23Kw</v>
          </cell>
          <cell r="I11">
            <v>5</v>
          </cell>
        </row>
        <row r="12">
          <cell r="B12" t="str">
            <v>Boàn inox 3m3 ngang Dapha</v>
          </cell>
          <cell r="C12">
            <v>6</v>
          </cell>
          <cell r="E12" t="str">
            <v>Nhaân coâng 4,5/7</v>
          </cell>
          <cell r="F12">
            <v>6</v>
          </cell>
          <cell r="H12" t="str">
            <v>Maùy vaän thaêng 0,8T</v>
          </cell>
          <cell r="I12">
            <v>6</v>
          </cell>
        </row>
        <row r="13">
          <cell r="B13" t="str">
            <v>Boàn inox 5m3 ngang Dapha</v>
          </cell>
          <cell r="C13">
            <v>7</v>
          </cell>
          <cell r="H13" t="str">
            <v>Maùy troän vöõa 80 lít</v>
          </cell>
          <cell r="I13">
            <v>7</v>
          </cell>
        </row>
        <row r="14">
          <cell r="B14" t="str">
            <v>Boät maøu</v>
          </cell>
          <cell r="C14">
            <v>8</v>
          </cell>
          <cell r="H14" t="str">
            <v>Maùy haøn 15Kw</v>
          </cell>
          <cell r="I14">
            <v>8</v>
          </cell>
        </row>
        <row r="15">
          <cell r="B15" t="str">
            <v>Bu long M20x80</v>
          </cell>
          <cell r="C15">
            <v>9</v>
          </cell>
          <cell r="H15" t="str">
            <v>Maùy khoan 4,5Kw</v>
          </cell>
          <cell r="I15">
            <v>9</v>
          </cell>
        </row>
        <row r="16">
          <cell r="B16" t="str">
            <v>Bulong M20x80</v>
          </cell>
          <cell r="C16">
            <v>10</v>
          </cell>
          <cell r="H16" t="str">
            <v>Maùy haøn 14Kw</v>
          </cell>
          <cell r="I16">
            <v>10</v>
          </cell>
        </row>
        <row r="17">
          <cell r="B17" t="str">
            <v>Caàn caåu 10T</v>
          </cell>
          <cell r="C17">
            <v>11</v>
          </cell>
          <cell r="H17" t="str">
            <v>Khoan caàm tay</v>
          </cell>
          <cell r="I17">
            <v>11</v>
          </cell>
        </row>
        <row r="18">
          <cell r="B18" t="str">
            <v>Caàu dao ñaûo 4 cöïc 250A(5LBC4250) uùc</v>
          </cell>
          <cell r="C18">
            <v>12</v>
          </cell>
        </row>
        <row r="19">
          <cell r="B19" t="str">
            <v>Caàu thu raùc oáng xoái</v>
          </cell>
          <cell r="C19">
            <v>13</v>
          </cell>
        </row>
        <row r="20">
          <cell r="B20" t="str">
            <v>Caây choáng</v>
          </cell>
          <cell r="C20">
            <v>14</v>
          </cell>
        </row>
        <row r="21">
          <cell r="B21" t="str">
            <v>Caùp cv 22</v>
          </cell>
          <cell r="C21">
            <v>15</v>
          </cell>
        </row>
        <row r="22">
          <cell r="B22" t="str">
            <v>Caùp ñoàng traàn C50</v>
          </cell>
          <cell r="C22">
            <v>16</v>
          </cell>
        </row>
        <row r="23">
          <cell r="B23" t="str">
            <v>Caùt</v>
          </cell>
          <cell r="C23">
            <v>17</v>
          </cell>
        </row>
        <row r="24">
          <cell r="B24" t="str">
            <v>Caùt vaøng</v>
          </cell>
          <cell r="C24">
            <v>18</v>
          </cell>
        </row>
        <row r="25">
          <cell r="B25" t="str">
            <v>CB 100A 3P ABE103a LG</v>
          </cell>
          <cell r="C25">
            <v>19</v>
          </cell>
        </row>
        <row r="26">
          <cell r="B26" t="str">
            <v>CB 10A 2P ABE32a LG</v>
          </cell>
          <cell r="C26">
            <v>20</v>
          </cell>
        </row>
        <row r="27">
          <cell r="B27" t="str">
            <v>CB 125A 2P ABE202a LG</v>
          </cell>
          <cell r="C27">
            <v>21</v>
          </cell>
        </row>
        <row r="28">
          <cell r="B28" t="str">
            <v>CB 150A 2P ABE202a LG</v>
          </cell>
          <cell r="C28">
            <v>22</v>
          </cell>
        </row>
        <row r="29">
          <cell r="B29" t="str">
            <v>CB 150A 3P ABS203a LG</v>
          </cell>
          <cell r="C29">
            <v>23</v>
          </cell>
        </row>
        <row r="30">
          <cell r="B30" t="str">
            <v>CB 250A 3P ABS 403a LG</v>
          </cell>
          <cell r="C30">
            <v>24</v>
          </cell>
        </row>
        <row r="31">
          <cell r="B31" t="str">
            <v>CB 30A 3P ABE33a LG</v>
          </cell>
          <cell r="C31">
            <v>25</v>
          </cell>
        </row>
        <row r="32">
          <cell r="B32" t="str">
            <v>CB 40A 2P ABE52a LG</v>
          </cell>
          <cell r="C32">
            <v>26</v>
          </cell>
        </row>
        <row r="33">
          <cell r="B33" t="str">
            <v>CB 50A 3P ABE53a LG</v>
          </cell>
          <cell r="C33">
            <v>27</v>
          </cell>
        </row>
        <row r="34">
          <cell r="B34" t="str">
            <v>CB 60A 3P ABE63a LG</v>
          </cell>
          <cell r="C34">
            <v>28</v>
          </cell>
        </row>
        <row r="35">
          <cell r="B35" t="str">
            <v>CB 75A 3P ABE103a LG</v>
          </cell>
          <cell r="C35">
            <v>29</v>
          </cell>
        </row>
        <row r="36">
          <cell r="B36" t="str">
            <v>Chao chuïp</v>
          </cell>
          <cell r="C36">
            <v>30</v>
          </cell>
        </row>
        <row r="37">
          <cell r="B37" t="str">
            <v>Co PVC Þ34-21</v>
          </cell>
          <cell r="C37">
            <v>31</v>
          </cell>
        </row>
        <row r="38">
          <cell r="B38" t="str">
            <v>Co PVC Þ60</v>
          </cell>
          <cell r="C38">
            <v>32</v>
          </cell>
        </row>
        <row r="39">
          <cell r="B39" t="str">
            <v>Coân PVC Þ34/27/21</v>
          </cell>
          <cell r="C39">
            <v>33</v>
          </cell>
        </row>
        <row r="40">
          <cell r="B40" t="str">
            <v>Coân PVC Þ60/34</v>
          </cell>
          <cell r="C40">
            <v>34</v>
          </cell>
        </row>
        <row r="41">
          <cell r="B41" t="str">
            <v>Coàn röûa</v>
          </cell>
          <cell r="C41">
            <v>35</v>
          </cell>
        </row>
        <row r="42">
          <cell r="B42" t="str">
            <v>Coïc ñoàng Þ16 L = 2,4m Cadivi</v>
          </cell>
          <cell r="C42">
            <v>36</v>
          </cell>
        </row>
        <row r="43">
          <cell r="B43" t="str">
            <v>Con taéc 2 daây aâm ( 30/1/2M-1D) uùc</v>
          </cell>
          <cell r="C43">
            <v>37</v>
          </cell>
        </row>
        <row r="44">
          <cell r="B44" t="str">
            <v>Con taéc 3 daây aâm( 30M) Uùc</v>
          </cell>
          <cell r="C44">
            <v>38</v>
          </cell>
        </row>
        <row r="45">
          <cell r="B45" t="str">
            <v>Cöûa nhöïa NVS</v>
          </cell>
          <cell r="C45">
            <v>39</v>
          </cell>
        </row>
        <row r="46">
          <cell r="B46" t="str">
            <v>Cöûa ñi saét kính</v>
          </cell>
          <cell r="C46">
            <v>40</v>
          </cell>
        </row>
        <row r="47">
          <cell r="B47" t="str">
            <v>Cöûa soå luøa saét kính</v>
          </cell>
          <cell r="C47">
            <v>41</v>
          </cell>
        </row>
        <row r="48">
          <cell r="B48" t="str">
            <v>Daây daãn</v>
          </cell>
          <cell r="C48">
            <v>42</v>
          </cell>
        </row>
        <row r="49">
          <cell r="B49" t="str">
            <v>Daây ñieän ñôn vc 1,5</v>
          </cell>
          <cell r="C49">
            <v>43</v>
          </cell>
        </row>
        <row r="50">
          <cell r="B50" t="str">
            <v>Daây theùp</v>
          </cell>
          <cell r="C50">
            <v>44</v>
          </cell>
        </row>
        <row r="51">
          <cell r="B51" t="str">
            <v>Flinkote</v>
          </cell>
          <cell r="C51">
            <v>45</v>
          </cell>
        </row>
        <row r="52">
          <cell r="B52" t="str">
            <v>Gaïch 20x10</v>
          </cell>
          <cell r="C52">
            <v>46</v>
          </cell>
        </row>
        <row r="53">
          <cell r="B53" t="str">
            <v>Gaïch boäng</v>
          </cell>
          <cell r="C53">
            <v>47</v>
          </cell>
        </row>
        <row r="54">
          <cell r="B54" t="str">
            <v>Gaïch Ceramic 20x15</v>
          </cell>
          <cell r="C54">
            <v>48</v>
          </cell>
        </row>
        <row r="55">
          <cell r="B55" t="str">
            <v>Gaïch Ceramic 30x30</v>
          </cell>
          <cell r="C55">
            <v>49</v>
          </cell>
        </row>
        <row r="56">
          <cell r="B56" t="str">
            <v>Gaïch Ceramic nhaùm 20x20</v>
          </cell>
          <cell r="C56">
            <v>50</v>
          </cell>
        </row>
        <row r="57">
          <cell r="B57" t="str">
            <v>Gaïch men 15x30</v>
          </cell>
          <cell r="C57">
            <v>51</v>
          </cell>
        </row>
        <row r="58">
          <cell r="B58" t="str">
            <v>Gaïch oáng 10x10x20</v>
          </cell>
          <cell r="C58">
            <v>52</v>
          </cell>
        </row>
        <row r="59">
          <cell r="B59" t="str">
            <v>Gaïch oáng 8x8x19</v>
          </cell>
          <cell r="C59">
            <v>53</v>
          </cell>
        </row>
        <row r="60">
          <cell r="B60" t="str">
            <v>Gaïch theû 4x8x19</v>
          </cell>
          <cell r="C60">
            <v>54</v>
          </cell>
        </row>
        <row r="61">
          <cell r="B61" t="str">
            <v>Gaïch xi maêng 20x20</v>
          </cell>
          <cell r="C61">
            <v>55</v>
          </cell>
        </row>
        <row r="62">
          <cell r="B62" t="str">
            <v>Giaù ñôõ maùy</v>
          </cell>
          <cell r="C62">
            <v>56</v>
          </cell>
        </row>
        <row r="63">
          <cell r="B63" t="str">
            <v>Giaùy nhaùm</v>
          </cell>
          <cell r="C63">
            <v>57</v>
          </cell>
        </row>
        <row r="64">
          <cell r="B64" t="str">
            <v>Goã caàu coâng taùc</v>
          </cell>
          <cell r="C64">
            <v>58</v>
          </cell>
        </row>
        <row r="65">
          <cell r="B65" t="str">
            <v>Goã cheøn</v>
          </cell>
          <cell r="C65">
            <v>59</v>
          </cell>
        </row>
        <row r="66">
          <cell r="B66" t="str">
            <v>Goã choáng</v>
          </cell>
          <cell r="C66">
            <v>60</v>
          </cell>
        </row>
        <row r="67">
          <cell r="B67" t="str">
            <v>Goã ñaø neïp</v>
          </cell>
          <cell r="C67">
            <v>61</v>
          </cell>
        </row>
        <row r="68">
          <cell r="B68" t="str">
            <v>Goã vaùn</v>
          </cell>
          <cell r="C68">
            <v>62</v>
          </cell>
        </row>
        <row r="69">
          <cell r="B69" t="str">
            <v>Goã xeû</v>
          </cell>
          <cell r="C69">
            <v>63</v>
          </cell>
        </row>
        <row r="70">
          <cell r="B70" t="str">
            <v>Hoá ñaáu daây 4CB54 cty Nam vieät</v>
          </cell>
          <cell r="C70">
            <v>64</v>
          </cell>
        </row>
        <row r="71">
          <cell r="B71" t="str">
            <v>Hoäp con taéc S/Wbox1</v>
          </cell>
          <cell r="C71">
            <v>65</v>
          </cell>
        </row>
        <row r="72">
          <cell r="B72" t="str">
            <v>Hoäp gaén oå ñieän thoaïi</v>
          </cell>
          <cell r="C72">
            <v>66</v>
          </cell>
        </row>
        <row r="73">
          <cell r="B73" t="str">
            <v>Hoäp noái caùp ñieän thoaïi</v>
          </cell>
          <cell r="C73">
            <v>67</v>
          </cell>
        </row>
        <row r="74">
          <cell r="B74" t="str">
            <v>Hoäp noái caùp tieáp ñaát kho saùch</v>
          </cell>
          <cell r="C74">
            <v>68</v>
          </cell>
        </row>
        <row r="75">
          <cell r="B75" t="str">
            <v>Hoäp soá</v>
          </cell>
          <cell r="C75">
            <v>69</v>
          </cell>
        </row>
        <row r="76">
          <cell r="B76" t="str">
            <v>Hoäp tole</v>
          </cell>
          <cell r="C76">
            <v>70</v>
          </cell>
        </row>
        <row r="77">
          <cell r="B77" t="str">
            <v>Keõm buoäc</v>
          </cell>
          <cell r="C77">
            <v>71</v>
          </cell>
        </row>
        <row r="78">
          <cell r="B78" t="str">
            <v>Khung goã</v>
          </cell>
          <cell r="C78">
            <v>72</v>
          </cell>
        </row>
        <row r="79">
          <cell r="B79" t="str">
            <v>Khung saét kính cheát</v>
          </cell>
          <cell r="C79">
            <v>73</v>
          </cell>
        </row>
        <row r="80">
          <cell r="B80" t="str">
            <v>Kim thu seùt S 4,5 Phaùp</v>
          </cell>
          <cell r="C80">
            <v>74</v>
          </cell>
        </row>
        <row r="81">
          <cell r="B81" t="str">
            <v>Maêng soâng Þ114</v>
          </cell>
          <cell r="C81">
            <v>75</v>
          </cell>
        </row>
        <row r="82">
          <cell r="B82" t="str">
            <v>Maêng soâng Þ21</v>
          </cell>
          <cell r="C82">
            <v>76</v>
          </cell>
        </row>
        <row r="83">
          <cell r="B83" t="str">
            <v>Maêng soâng Þ27</v>
          </cell>
          <cell r="C83">
            <v>77</v>
          </cell>
        </row>
        <row r="84">
          <cell r="B84" t="str">
            <v>Maêng soâng Þ34</v>
          </cell>
          <cell r="C84">
            <v>78</v>
          </cell>
        </row>
        <row r="85">
          <cell r="B85" t="str">
            <v>Maêng soâng Þ60</v>
          </cell>
          <cell r="C85">
            <v>79</v>
          </cell>
        </row>
        <row r="86">
          <cell r="B86" t="str">
            <v>Maêng soâng Þ75</v>
          </cell>
          <cell r="C86">
            <v>80</v>
          </cell>
        </row>
        <row r="87">
          <cell r="B87" t="str">
            <v>Maêng soâng Þ90</v>
          </cell>
          <cell r="C87">
            <v>81</v>
          </cell>
        </row>
        <row r="88">
          <cell r="B88" t="str">
            <v>Matit</v>
          </cell>
          <cell r="C88">
            <v>82</v>
          </cell>
        </row>
        <row r="89">
          <cell r="B89" t="str">
            <v>Moùc saét</v>
          </cell>
          <cell r="C89">
            <v>83</v>
          </cell>
        </row>
        <row r="90">
          <cell r="B90" t="str">
            <v>Moùc saét ñeäm</v>
          </cell>
          <cell r="C90">
            <v>84</v>
          </cell>
        </row>
        <row r="91">
          <cell r="B91" t="str">
            <v>Ñaát ñeøn</v>
          </cell>
          <cell r="C91">
            <v>85</v>
          </cell>
        </row>
        <row r="92">
          <cell r="B92" t="str">
            <v>Ñaù 1x2</v>
          </cell>
          <cell r="C92">
            <v>86</v>
          </cell>
        </row>
        <row r="93">
          <cell r="B93" t="str">
            <v>Ñaù 4x6</v>
          </cell>
          <cell r="C93">
            <v>87</v>
          </cell>
        </row>
        <row r="94">
          <cell r="B94" t="str">
            <v>Neïp goã</v>
          </cell>
          <cell r="C94">
            <v>88</v>
          </cell>
        </row>
        <row r="95">
          <cell r="B95" t="str">
            <v>Ñeøn 1,2*2 maùng taùn quang VN</v>
          </cell>
          <cell r="C95">
            <v>89</v>
          </cell>
        </row>
        <row r="96">
          <cell r="B96" t="str">
            <v>Ñeøn 1,2*3 maùng taùn quang VN</v>
          </cell>
          <cell r="C96">
            <v>90</v>
          </cell>
        </row>
        <row r="97">
          <cell r="B97" t="str">
            <v>Ñeøn aùp töôøng 40W</v>
          </cell>
          <cell r="C97">
            <v>91</v>
          </cell>
        </row>
        <row r="98">
          <cell r="B98" t="str">
            <v>Ñeøn choáng noå boùng troøn 100W VN</v>
          </cell>
          <cell r="C98">
            <v>92</v>
          </cell>
        </row>
        <row r="99">
          <cell r="B99" t="str">
            <v>Ñeøn chuøm</v>
          </cell>
          <cell r="C99">
            <v>93</v>
          </cell>
        </row>
        <row r="100">
          <cell r="B100" t="str">
            <v>Ñeøn chuøm aùp traàn ñeá vuoâng VN</v>
          </cell>
          <cell r="C100">
            <v>94</v>
          </cell>
        </row>
        <row r="101">
          <cell r="B101" t="str">
            <v>Ñeøn kieåu maét eách D100 boùng troøn 40W</v>
          </cell>
          <cell r="C101">
            <v>95</v>
          </cell>
        </row>
        <row r="102">
          <cell r="B102" t="str">
            <v>Ñeøn neon troøn 32W ñeá vuoâng</v>
          </cell>
          <cell r="C102">
            <v>96</v>
          </cell>
        </row>
        <row r="103">
          <cell r="B103" t="str">
            <v>Ñeøn söï coá li oa</v>
          </cell>
          <cell r="C103">
            <v>97</v>
          </cell>
        </row>
        <row r="104">
          <cell r="B104" t="str">
            <v>Ñeøn troøn 60W chuïp baùn tieâu VN</v>
          </cell>
          <cell r="C104">
            <v>98</v>
          </cell>
        </row>
        <row r="105">
          <cell r="B105" t="str">
            <v>Nhöïa daùn</v>
          </cell>
          <cell r="C105">
            <v>99</v>
          </cell>
        </row>
        <row r="106">
          <cell r="B106" t="str">
            <v>Ñinh</v>
          </cell>
          <cell r="C106">
            <v>100</v>
          </cell>
        </row>
        <row r="107">
          <cell r="B107" t="str">
            <v>Ñinh caùc loaïi</v>
          </cell>
          <cell r="C107">
            <v>101</v>
          </cell>
        </row>
        <row r="108">
          <cell r="B108" t="str">
            <v>Ñinh ñæa</v>
          </cell>
          <cell r="C108">
            <v>102</v>
          </cell>
        </row>
        <row r="109">
          <cell r="B109" t="str">
            <v>Ñinh vít</v>
          </cell>
          <cell r="C109">
            <v>103</v>
          </cell>
        </row>
        <row r="110">
          <cell r="B110" t="str">
            <v>nöôùc</v>
          </cell>
          <cell r="C110">
            <v>104</v>
          </cell>
        </row>
        <row r="111">
          <cell r="B111" t="str">
            <v>OÅ caém aâm 3 cöïc(E426UEST2) Uùc</v>
          </cell>
          <cell r="C111">
            <v>105</v>
          </cell>
        </row>
        <row r="112">
          <cell r="B112" t="str">
            <v>OÅ caém ñieän thoaïi 3301AV Uùc</v>
          </cell>
          <cell r="C112">
            <v>106</v>
          </cell>
        </row>
        <row r="113">
          <cell r="B113" t="str">
            <v>OÂ xy</v>
          </cell>
          <cell r="C113">
            <v>107</v>
          </cell>
        </row>
        <row r="114">
          <cell r="B114" t="str">
            <v>OÁng xoaén ruoät gaø Þ16 cty Nam Vieät</v>
          </cell>
          <cell r="C114">
            <v>107</v>
          </cell>
        </row>
        <row r="115">
          <cell r="B115" t="str">
            <v>OÁng luoàn xoaén ruoät gaø 19 cty Nam Vieät</v>
          </cell>
          <cell r="C115">
            <v>108</v>
          </cell>
        </row>
        <row r="116">
          <cell r="B116" t="str">
            <v>OÁng luoàn xoaén ruoät gaø 28 cty Nam Vieät</v>
          </cell>
          <cell r="C116">
            <v>109</v>
          </cell>
        </row>
        <row r="117">
          <cell r="B117" t="str">
            <v>OÁng luoàn xoaén ruoät gaø 34 cty Nam Vieät</v>
          </cell>
          <cell r="C117">
            <v>110</v>
          </cell>
        </row>
        <row r="118">
          <cell r="B118" t="str">
            <v>OÁng thoaùt Nöôùc ML PVC D21</v>
          </cell>
          <cell r="C118">
            <v>110</v>
          </cell>
        </row>
        <row r="119">
          <cell r="B119" t="str">
            <v>OÁng PVC Þ114</v>
          </cell>
          <cell r="C119">
            <v>111</v>
          </cell>
        </row>
        <row r="120">
          <cell r="B120" t="str">
            <v>OÁng PVC Þ168</v>
          </cell>
          <cell r="C120">
            <v>112</v>
          </cell>
        </row>
        <row r="121">
          <cell r="B121" t="str">
            <v>OÁng PVC Þ21</v>
          </cell>
          <cell r="C121">
            <v>113</v>
          </cell>
        </row>
        <row r="122">
          <cell r="B122" t="str">
            <v>OÁng PVC Þ27</v>
          </cell>
          <cell r="C122">
            <v>114</v>
          </cell>
        </row>
        <row r="123">
          <cell r="B123" t="str">
            <v>OÁng PVC Þ34</v>
          </cell>
          <cell r="C123">
            <v>115</v>
          </cell>
        </row>
        <row r="124">
          <cell r="B124" t="str">
            <v>OÁng PVC Þ60</v>
          </cell>
          <cell r="C124">
            <v>116</v>
          </cell>
        </row>
        <row r="125">
          <cell r="B125" t="str">
            <v>OÁng PVC Þ75</v>
          </cell>
          <cell r="C125">
            <v>117</v>
          </cell>
        </row>
        <row r="126">
          <cell r="B126" t="str">
            <v>OÁng PVC Þ90</v>
          </cell>
          <cell r="C126">
            <v>118</v>
          </cell>
        </row>
        <row r="127">
          <cell r="B127" t="str">
            <v>OÁng vaø daây daãn ñieän</v>
          </cell>
          <cell r="C127">
            <v>119</v>
          </cell>
        </row>
        <row r="128">
          <cell r="B128" t="str">
            <v>Pheãu thu nöôùc 200x200 inox</v>
          </cell>
          <cell r="C128">
            <v>120</v>
          </cell>
        </row>
        <row r="129">
          <cell r="B129" t="str">
            <v>Quaït huùt gioù aùp töôøng Þ250VN</v>
          </cell>
          <cell r="C129">
            <v>121</v>
          </cell>
        </row>
        <row r="130">
          <cell r="B130" t="str">
            <v>Quaït ñaûo traàn Sali ÑL</v>
          </cell>
          <cell r="C130">
            <v>122</v>
          </cell>
        </row>
        <row r="131">
          <cell r="B131" t="str">
            <v>Quaït traàn 80W MP</v>
          </cell>
          <cell r="C131">
            <v>123</v>
          </cell>
        </row>
        <row r="132">
          <cell r="B132" t="str">
            <v>Que haøn</v>
          </cell>
          <cell r="C132">
            <v>124</v>
          </cell>
        </row>
        <row r="133">
          <cell r="B133" t="str">
            <v>Saét troøn</v>
          </cell>
          <cell r="C133">
            <v>125</v>
          </cell>
        </row>
        <row r="134">
          <cell r="B134" t="str">
            <v>Sôn</v>
          </cell>
          <cell r="C134">
            <v>126</v>
          </cell>
        </row>
        <row r="135">
          <cell r="B135" t="str">
            <v>Sôn daàu</v>
          </cell>
          <cell r="C135">
            <v>127</v>
          </cell>
        </row>
        <row r="136">
          <cell r="B136" t="str">
            <v>Sôn nöôùc</v>
          </cell>
          <cell r="C136">
            <v>128</v>
          </cell>
        </row>
        <row r="137">
          <cell r="B137" t="str">
            <v>Taám nhöïa</v>
          </cell>
          <cell r="C137">
            <v>129</v>
          </cell>
        </row>
        <row r="138">
          <cell r="B138" t="str">
            <v>Teâ PVC Þ34-21</v>
          </cell>
          <cell r="C138">
            <v>130</v>
          </cell>
        </row>
        <row r="139">
          <cell r="B139" t="str">
            <v>Teâ PVC Þ60</v>
          </cell>
          <cell r="C139">
            <v>131</v>
          </cell>
        </row>
        <row r="140">
          <cell r="B140" t="str">
            <v>Theùp hình</v>
          </cell>
          <cell r="C140">
            <v>132</v>
          </cell>
        </row>
        <row r="141">
          <cell r="B141" t="str">
            <v>Theùp taám</v>
          </cell>
          <cell r="C141">
            <v>133</v>
          </cell>
        </row>
        <row r="142">
          <cell r="B142" t="str">
            <v>Theùp troøn</v>
          </cell>
          <cell r="C142">
            <v>134</v>
          </cell>
        </row>
        <row r="143">
          <cell r="B143" t="str">
            <v>Theùp troøn hoaëc theùp deïp</v>
          </cell>
          <cell r="C143">
            <v>135</v>
          </cell>
        </row>
        <row r="144">
          <cell r="B144" t="str">
            <v>Theùp troøn Þ&lt;=10</v>
          </cell>
          <cell r="C144">
            <v>136</v>
          </cell>
        </row>
        <row r="145">
          <cell r="B145" t="str">
            <v>Theùp troøn Þ&lt;=18</v>
          </cell>
          <cell r="C145">
            <v>137</v>
          </cell>
        </row>
        <row r="146">
          <cell r="B146" t="str">
            <v>Theùp troøn Þ&lt;10</v>
          </cell>
          <cell r="C146">
            <v>138</v>
          </cell>
        </row>
        <row r="147">
          <cell r="B147" t="str">
            <v>Theùp troøn Þ&lt;18</v>
          </cell>
          <cell r="C147">
            <v>139</v>
          </cell>
        </row>
        <row r="148">
          <cell r="B148" t="str">
            <v>Theùp troøn Þ&gt;18</v>
          </cell>
          <cell r="C148">
            <v>140</v>
          </cell>
        </row>
        <row r="149">
          <cell r="B149" t="str">
            <v>Tieåu nam ( wall Urinal VF-0412)</v>
          </cell>
          <cell r="C149">
            <v>141</v>
          </cell>
        </row>
        <row r="150">
          <cell r="B150" t="str">
            <v>Toân muùi</v>
          </cell>
          <cell r="C150">
            <v>142</v>
          </cell>
        </row>
        <row r="151">
          <cell r="B151" t="str">
            <v>Toân uùp noùc</v>
          </cell>
          <cell r="C151">
            <v>143</v>
          </cell>
        </row>
        <row r="152">
          <cell r="B152" t="str">
            <v>Tole muùi</v>
          </cell>
          <cell r="C152">
            <v>144</v>
          </cell>
        </row>
        <row r="153">
          <cell r="B153" t="str">
            <v>Tole uùp noùc</v>
          </cell>
          <cell r="C153">
            <v>145</v>
          </cell>
        </row>
        <row r="154">
          <cell r="B154" t="str">
            <v>Voâi cuïc</v>
          </cell>
          <cell r="C154">
            <v>146</v>
          </cell>
        </row>
        <row r="155">
          <cell r="B155" t="str">
            <v>Xaêng</v>
          </cell>
          <cell r="C155">
            <v>147</v>
          </cell>
        </row>
        <row r="156">
          <cell r="B156" t="str">
            <v>Xí beät American VF3000</v>
          </cell>
          <cell r="C156">
            <v>148</v>
          </cell>
        </row>
        <row r="157">
          <cell r="B157" t="str">
            <v>Xi maêng PC 30</v>
          </cell>
          <cell r="C157">
            <v>149</v>
          </cell>
        </row>
        <row r="158">
          <cell r="B158" t="str">
            <v>Xi maêng PC.30</v>
          </cell>
          <cell r="C158">
            <v>150</v>
          </cell>
        </row>
        <row r="159">
          <cell r="B159" t="str">
            <v>Xi maêng traéng</v>
          </cell>
          <cell r="C159">
            <v>151</v>
          </cell>
        </row>
      </sheetData>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zoomScale="90" zoomScaleNormal="90" workbookViewId="0">
      <selection activeCell="A4" sqref="A4:J4"/>
    </sheetView>
  </sheetViews>
  <sheetFormatPr defaultColWidth="10" defaultRowHeight="16.8" outlineLevelCol="1"/>
  <cols>
    <col min="1" max="1" width="5.5546875" style="68" customWidth="1"/>
    <col min="2" max="2" width="67.88671875" style="1" customWidth="1"/>
    <col min="3" max="3" width="8" style="68" hidden="1" customWidth="1" outlineLevel="1"/>
    <col min="4" max="4" width="13.44140625" style="68" customWidth="1" collapsed="1"/>
    <col min="5" max="6" width="13.44140625" style="68" customWidth="1"/>
    <col min="7" max="7" width="13.44140625" style="69" customWidth="1"/>
    <col min="8" max="8" width="18.33203125" style="70" customWidth="1"/>
    <col min="9" max="9" width="27" style="68" customWidth="1"/>
    <col min="10" max="10" width="15" style="1" customWidth="1"/>
    <col min="11" max="16384" width="10" style="1"/>
  </cols>
  <sheetData>
    <row r="1" spans="1:10" s="75" customFormat="1" ht="12.75" customHeight="1">
      <c r="A1" s="71" t="s">
        <v>6</v>
      </c>
      <c r="B1" s="71"/>
      <c r="C1" s="71"/>
      <c r="D1" s="72"/>
      <c r="E1" s="72"/>
      <c r="F1" s="72"/>
      <c r="G1" s="73"/>
      <c r="H1" s="71"/>
      <c r="I1" s="74"/>
    </row>
    <row r="2" spans="1:10" s="76" customFormat="1" ht="18">
      <c r="A2" s="153" t="s">
        <v>27</v>
      </c>
      <c r="B2" s="153"/>
      <c r="C2" s="153"/>
      <c r="D2" s="153"/>
      <c r="E2" s="153"/>
      <c r="F2" s="153"/>
      <c r="G2" s="153"/>
      <c r="H2" s="153"/>
      <c r="I2" s="153"/>
      <c r="J2" s="153"/>
    </row>
    <row r="3" spans="1:10" s="76" customFormat="1" ht="18">
      <c r="A3" s="153" t="s">
        <v>129</v>
      </c>
      <c r="B3" s="153"/>
      <c r="C3" s="153"/>
      <c r="D3" s="153"/>
      <c r="E3" s="153"/>
      <c r="F3" s="153"/>
      <c r="G3" s="153"/>
      <c r="H3" s="153"/>
      <c r="I3" s="153"/>
      <c r="J3" s="153"/>
    </row>
    <row r="4" spans="1:10" s="84" customFormat="1" ht="18">
      <c r="A4" s="156" t="s">
        <v>131</v>
      </c>
      <c r="B4" s="156"/>
      <c r="C4" s="156"/>
      <c r="D4" s="156"/>
      <c r="E4" s="156"/>
      <c r="F4" s="156"/>
      <c r="G4" s="156"/>
      <c r="H4" s="156"/>
      <c r="I4" s="156"/>
      <c r="J4" s="156"/>
    </row>
    <row r="5" spans="1:10" s="82" customFormat="1" ht="18">
      <c r="A5" s="77"/>
      <c r="B5" s="78"/>
      <c r="C5" s="77"/>
      <c r="D5" s="79"/>
      <c r="E5" s="79"/>
      <c r="F5" s="79"/>
      <c r="G5" s="79"/>
      <c r="H5" s="80"/>
      <c r="I5" s="81"/>
    </row>
    <row r="6" spans="1:10" s="6" customFormat="1" ht="19.5" customHeight="1">
      <c r="A6" s="154" t="s">
        <v>0</v>
      </c>
      <c r="B6" s="152" t="s">
        <v>7</v>
      </c>
      <c r="C6" s="152" t="s">
        <v>1</v>
      </c>
      <c r="D6" s="155" t="s">
        <v>8</v>
      </c>
      <c r="E6" s="155" t="s">
        <v>21</v>
      </c>
      <c r="F6" s="155" t="s">
        <v>2</v>
      </c>
      <c r="G6" s="155"/>
      <c r="H6" s="152" t="s">
        <v>10</v>
      </c>
      <c r="I6" s="151" t="s">
        <v>11</v>
      </c>
      <c r="J6" s="152" t="s">
        <v>3</v>
      </c>
    </row>
    <row r="7" spans="1:10" s="6" customFormat="1" ht="64.5" customHeight="1">
      <c r="A7" s="154"/>
      <c r="B7" s="152"/>
      <c r="C7" s="152"/>
      <c r="D7" s="155"/>
      <c r="E7" s="155"/>
      <c r="F7" s="7" t="s">
        <v>22</v>
      </c>
      <c r="G7" s="7" t="s">
        <v>9</v>
      </c>
      <c r="H7" s="152"/>
      <c r="I7" s="151"/>
      <c r="J7" s="152"/>
    </row>
    <row r="8" spans="1:10" s="6" customFormat="1">
      <c r="A8" s="87"/>
      <c r="B8" s="86" t="s">
        <v>28</v>
      </c>
      <c r="C8" s="86"/>
      <c r="D8" s="91">
        <f>D9+D36+D38</f>
        <v>94.257779999999997</v>
      </c>
      <c r="E8" s="91">
        <f t="shared" ref="E8:F8" si="0">E9+E36+E38</f>
        <v>91.78643000000001</v>
      </c>
      <c r="F8" s="91">
        <f t="shared" si="0"/>
        <v>2.4686500000000002</v>
      </c>
      <c r="G8" s="7"/>
      <c r="H8" s="86"/>
      <c r="I8" s="85"/>
      <c r="J8" s="86"/>
    </row>
    <row r="9" spans="1:10" s="2" customFormat="1" ht="50.4">
      <c r="A9" s="85" t="s">
        <v>4</v>
      </c>
      <c r="B9" s="83" t="s">
        <v>23</v>
      </c>
      <c r="C9" s="11"/>
      <c r="D9" s="91">
        <f>SUM(D10:D35)</f>
        <v>10.449919999999999</v>
      </c>
      <c r="E9" s="91">
        <f t="shared" ref="E9:F9" si="1">SUM(E10:E35)</f>
        <v>8.2140700000000013</v>
      </c>
      <c r="F9" s="91">
        <f t="shared" si="1"/>
        <v>2.2331500000000002</v>
      </c>
      <c r="G9" s="12"/>
      <c r="H9" s="88"/>
      <c r="I9" s="14"/>
      <c r="J9" s="15"/>
    </row>
    <row r="10" spans="1:10" s="2" customFormat="1" ht="50.4">
      <c r="A10" s="95">
        <v>1</v>
      </c>
      <c r="B10" s="96" t="s">
        <v>29</v>
      </c>
      <c r="C10" s="97" t="s">
        <v>30</v>
      </c>
      <c r="D10" s="92">
        <v>3.0026999999999999</v>
      </c>
      <c r="E10" s="92">
        <v>3</v>
      </c>
      <c r="F10" s="92"/>
      <c r="G10" s="20"/>
      <c r="H10" s="89" t="s">
        <v>31</v>
      </c>
      <c r="I10" s="98" t="s">
        <v>32</v>
      </c>
      <c r="J10" s="99"/>
    </row>
    <row r="11" spans="1:10" s="2" customFormat="1" ht="50.4">
      <c r="A11" s="95">
        <f>A10+1</f>
        <v>2</v>
      </c>
      <c r="B11" s="96" t="s">
        <v>33</v>
      </c>
      <c r="C11" s="97" t="s">
        <v>34</v>
      </c>
      <c r="D11" s="92">
        <v>0.13400000000000001</v>
      </c>
      <c r="E11" s="92"/>
      <c r="F11" s="92">
        <v>0.13400000000000001</v>
      </c>
      <c r="G11" s="97" t="s">
        <v>35</v>
      </c>
      <c r="H11" s="89" t="s">
        <v>31</v>
      </c>
      <c r="I11" s="98" t="s">
        <v>36</v>
      </c>
      <c r="J11" s="97"/>
    </row>
    <row r="12" spans="1:10" s="31" customFormat="1" ht="50.4">
      <c r="A12" s="95">
        <f t="shared" ref="A12:A35" si="2">A11+1</f>
        <v>3</v>
      </c>
      <c r="B12" s="96" t="s">
        <v>37</v>
      </c>
      <c r="C12" s="97" t="s">
        <v>38</v>
      </c>
      <c r="D12" s="92">
        <v>0.25</v>
      </c>
      <c r="E12" s="92"/>
      <c r="F12" s="92">
        <v>0.25</v>
      </c>
      <c r="G12" s="20" t="s">
        <v>39</v>
      </c>
      <c r="H12" s="89" t="s">
        <v>40</v>
      </c>
      <c r="I12" s="98" t="s">
        <v>41</v>
      </c>
      <c r="J12" s="100"/>
    </row>
    <row r="13" spans="1:10" s="31" customFormat="1" ht="50.4">
      <c r="A13" s="95">
        <f t="shared" si="2"/>
        <v>4</v>
      </c>
      <c r="B13" s="96" t="s">
        <v>42</v>
      </c>
      <c r="C13" s="97" t="s">
        <v>38</v>
      </c>
      <c r="D13" s="92">
        <v>0.2</v>
      </c>
      <c r="E13" s="92"/>
      <c r="F13" s="92">
        <v>0.2</v>
      </c>
      <c r="G13" s="53" t="s">
        <v>43</v>
      </c>
      <c r="H13" s="89" t="s">
        <v>44</v>
      </c>
      <c r="I13" s="98" t="s">
        <v>45</v>
      </c>
      <c r="J13" s="100"/>
    </row>
    <row r="14" spans="1:10" s="2" customFormat="1" ht="50.4">
      <c r="A14" s="95">
        <f t="shared" si="2"/>
        <v>5</v>
      </c>
      <c r="B14" s="109" t="s">
        <v>46</v>
      </c>
      <c r="C14" s="18" t="s">
        <v>47</v>
      </c>
      <c r="D14" s="92">
        <f>E14+F14</f>
        <v>0.1019</v>
      </c>
      <c r="E14" s="92"/>
      <c r="F14" s="92">
        <v>0.1019</v>
      </c>
      <c r="G14" s="20" t="s">
        <v>39</v>
      </c>
      <c r="H14" s="89" t="s">
        <v>40</v>
      </c>
      <c r="I14" s="100" t="s">
        <v>48</v>
      </c>
      <c r="J14" s="99"/>
    </row>
    <row r="15" spans="1:10" s="39" customFormat="1" ht="50.4">
      <c r="A15" s="95">
        <f t="shared" si="2"/>
        <v>6</v>
      </c>
      <c r="B15" s="96" t="s">
        <v>49</v>
      </c>
      <c r="C15" s="51" t="s">
        <v>50</v>
      </c>
      <c r="D15" s="92">
        <v>1.06</v>
      </c>
      <c r="E15" s="92"/>
      <c r="F15" s="92">
        <v>1.06</v>
      </c>
      <c r="G15" s="97" t="s">
        <v>51</v>
      </c>
      <c r="H15" s="89" t="s">
        <v>52</v>
      </c>
      <c r="I15" s="98" t="s">
        <v>53</v>
      </c>
      <c r="J15" s="97"/>
    </row>
    <row r="16" spans="1:10" s="45" customFormat="1" ht="33.6">
      <c r="A16" s="95">
        <f t="shared" si="2"/>
        <v>7</v>
      </c>
      <c r="B16" s="110" t="s">
        <v>57</v>
      </c>
      <c r="C16" s="97" t="s">
        <v>58</v>
      </c>
      <c r="D16" s="92">
        <v>4.2999999999999997E-2</v>
      </c>
      <c r="E16" s="92">
        <v>4.2999999999999997E-2</v>
      </c>
      <c r="F16" s="92"/>
      <c r="G16" s="97"/>
      <c r="H16" s="89" t="s">
        <v>31</v>
      </c>
      <c r="I16" s="98"/>
      <c r="J16" s="100"/>
    </row>
    <row r="17" spans="1:10" s="45" customFormat="1" ht="67.2">
      <c r="A17" s="95">
        <f t="shared" si="2"/>
        <v>8</v>
      </c>
      <c r="B17" s="111" t="s">
        <v>59</v>
      </c>
      <c r="C17" s="97" t="s">
        <v>60</v>
      </c>
      <c r="D17" s="92">
        <v>2.8000000000000001E-2</v>
      </c>
      <c r="E17" s="92">
        <v>2.8000000000000001E-2</v>
      </c>
      <c r="F17" s="92"/>
      <c r="G17" s="97"/>
      <c r="H17" s="20" t="s">
        <v>31</v>
      </c>
      <c r="I17" s="97" t="s">
        <v>61</v>
      </c>
      <c r="J17" s="100"/>
    </row>
    <row r="18" spans="1:10" s="45" customFormat="1" ht="33.6">
      <c r="A18" s="95">
        <f t="shared" si="2"/>
        <v>9</v>
      </c>
      <c r="B18" s="110" t="s">
        <v>62</v>
      </c>
      <c r="C18" s="97" t="s">
        <v>63</v>
      </c>
      <c r="D18" s="92">
        <v>0.61446000000000001</v>
      </c>
      <c r="E18" s="92">
        <v>0.61446000000000001</v>
      </c>
      <c r="F18" s="92"/>
      <c r="G18" s="97"/>
      <c r="H18" s="89" t="s">
        <v>64</v>
      </c>
      <c r="I18" s="98"/>
      <c r="J18" s="100"/>
    </row>
    <row r="19" spans="1:10" s="45" customFormat="1" ht="50.4">
      <c r="A19" s="95">
        <f t="shared" si="2"/>
        <v>10</v>
      </c>
      <c r="B19" s="96" t="s">
        <v>65</v>
      </c>
      <c r="C19" s="51" t="s">
        <v>66</v>
      </c>
      <c r="D19" s="92">
        <v>0.06</v>
      </c>
      <c r="E19" s="92">
        <v>0.06</v>
      </c>
      <c r="F19" s="92"/>
      <c r="G19" s="20"/>
      <c r="H19" s="89" t="s">
        <v>64</v>
      </c>
      <c r="I19" s="98" t="s">
        <v>67</v>
      </c>
      <c r="J19" s="100"/>
    </row>
    <row r="20" spans="1:10" s="45" customFormat="1" ht="50.4">
      <c r="A20" s="95">
        <f t="shared" si="2"/>
        <v>11</v>
      </c>
      <c r="B20" s="111" t="s">
        <v>68</v>
      </c>
      <c r="C20" s="97" t="s">
        <v>39</v>
      </c>
      <c r="D20" s="92">
        <v>8.6199999999999999E-2</v>
      </c>
      <c r="E20" s="92">
        <v>8.6199999999999999E-2</v>
      </c>
      <c r="F20" s="92"/>
      <c r="G20" s="97"/>
      <c r="H20" s="112" t="s">
        <v>64</v>
      </c>
      <c r="I20" s="97" t="s">
        <v>69</v>
      </c>
      <c r="J20" s="100"/>
    </row>
    <row r="21" spans="1:10" s="45" customFormat="1" ht="33.6">
      <c r="A21" s="95">
        <f t="shared" si="2"/>
        <v>12</v>
      </c>
      <c r="B21" s="96" t="s">
        <v>70</v>
      </c>
      <c r="C21" s="18" t="s">
        <v>39</v>
      </c>
      <c r="D21" s="92">
        <v>0.02</v>
      </c>
      <c r="E21" s="92"/>
      <c r="F21" s="92">
        <v>0.02</v>
      </c>
      <c r="G21" s="20" t="s">
        <v>43</v>
      </c>
      <c r="H21" s="89" t="s">
        <v>40</v>
      </c>
      <c r="I21" s="98" t="s">
        <v>71</v>
      </c>
      <c r="J21" s="100"/>
    </row>
    <row r="22" spans="1:10" s="45" customFormat="1" ht="50.4">
      <c r="A22" s="95">
        <f t="shared" si="2"/>
        <v>13</v>
      </c>
      <c r="B22" s="111" t="s">
        <v>74</v>
      </c>
      <c r="C22" s="97" t="s">
        <v>75</v>
      </c>
      <c r="D22" s="92">
        <v>1.2500000000000001E-2</v>
      </c>
      <c r="E22" s="92">
        <v>1.2500000000000001E-2</v>
      </c>
      <c r="F22" s="92"/>
      <c r="G22" s="97"/>
      <c r="H22" s="112" t="s">
        <v>76</v>
      </c>
      <c r="I22" s="113" t="s">
        <v>77</v>
      </c>
      <c r="J22" s="100"/>
    </row>
    <row r="23" spans="1:10" s="45" customFormat="1" ht="50.4">
      <c r="A23" s="95">
        <f t="shared" si="2"/>
        <v>14</v>
      </c>
      <c r="B23" s="114" t="s">
        <v>78</v>
      </c>
      <c r="C23" s="63" t="s">
        <v>39</v>
      </c>
      <c r="D23" s="92">
        <v>9.5999999999999992E-3</v>
      </c>
      <c r="E23" s="92">
        <v>9.5999999999999992E-3</v>
      </c>
      <c r="F23" s="92"/>
      <c r="G23" s="97"/>
      <c r="H23" s="115" t="s">
        <v>76</v>
      </c>
      <c r="I23" s="97" t="s">
        <v>79</v>
      </c>
      <c r="J23" s="100"/>
    </row>
    <row r="24" spans="1:10" s="45" customFormat="1" ht="50.4">
      <c r="A24" s="95">
        <f t="shared" si="2"/>
        <v>15</v>
      </c>
      <c r="B24" s="111" t="s">
        <v>80</v>
      </c>
      <c r="C24" s="65" t="s">
        <v>75</v>
      </c>
      <c r="D24" s="92">
        <v>5.5399999999999998E-2</v>
      </c>
      <c r="E24" s="92">
        <v>5.5399999999999998E-2</v>
      </c>
      <c r="F24" s="92"/>
      <c r="G24" s="97"/>
      <c r="H24" s="112" t="s">
        <v>76</v>
      </c>
      <c r="I24" s="113" t="s">
        <v>81</v>
      </c>
      <c r="J24" s="100"/>
    </row>
    <row r="25" spans="1:10" s="45" customFormat="1" ht="67.2">
      <c r="A25" s="95">
        <f t="shared" si="2"/>
        <v>16</v>
      </c>
      <c r="B25" s="96" t="s">
        <v>83</v>
      </c>
      <c r="C25" s="51" t="s">
        <v>84</v>
      </c>
      <c r="D25" s="92">
        <v>0.1</v>
      </c>
      <c r="E25" s="92">
        <v>0.1</v>
      </c>
      <c r="F25" s="92"/>
      <c r="G25" s="20"/>
      <c r="H25" s="89" t="s">
        <v>85</v>
      </c>
      <c r="I25" s="98" t="s">
        <v>86</v>
      </c>
      <c r="J25" s="100"/>
    </row>
    <row r="26" spans="1:10" s="45" customFormat="1" ht="50.4">
      <c r="A26" s="95">
        <f t="shared" si="2"/>
        <v>17</v>
      </c>
      <c r="B26" s="116" t="s">
        <v>89</v>
      </c>
      <c r="C26" s="65" t="s">
        <v>84</v>
      </c>
      <c r="D26" s="92">
        <v>8.0999999999999996E-3</v>
      </c>
      <c r="E26" s="92">
        <v>8.0999999999999996E-3</v>
      </c>
      <c r="F26" s="92"/>
      <c r="G26" s="97"/>
      <c r="H26" s="112" t="s">
        <v>52</v>
      </c>
      <c r="I26" s="113" t="s">
        <v>90</v>
      </c>
      <c r="J26" s="100"/>
    </row>
    <row r="27" spans="1:10" s="45" customFormat="1" ht="33.6">
      <c r="A27" s="95">
        <f t="shared" si="2"/>
        <v>18</v>
      </c>
      <c r="B27" s="96" t="s">
        <v>91</v>
      </c>
      <c r="C27" s="97" t="s">
        <v>63</v>
      </c>
      <c r="D27" s="92">
        <v>0.21210000000000001</v>
      </c>
      <c r="E27" s="92"/>
      <c r="F27" s="92">
        <v>0.21210000000000001</v>
      </c>
      <c r="G27" s="97" t="s">
        <v>92</v>
      </c>
      <c r="H27" s="89" t="s">
        <v>93</v>
      </c>
      <c r="I27" s="98"/>
      <c r="J27" s="100"/>
    </row>
    <row r="28" spans="1:10" s="45" customFormat="1" ht="33.6">
      <c r="A28" s="95">
        <f t="shared" si="2"/>
        <v>19</v>
      </c>
      <c r="B28" s="96" t="s">
        <v>94</v>
      </c>
      <c r="C28" s="18" t="s">
        <v>84</v>
      </c>
      <c r="D28" s="92">
        <v>8.8370000000000004E-2</v>
      </c>
      <c r="E28" s="92"/>
      <c r="F28" s="92">
        <v>8.8370000000000004E-2</v>
      </c>
      <c r="G28" s="20" t="s">
        <v>63</v>
      </c>
      <c r="H28" s="89" t="s">
        <v>93</v>
      </c>
      <c r="I28" s="98" t="s">
        <v>95</v>
      </c>
      <c r="J28" s="100"/>
    </row>
    <row r="29" spans="1:10" s="45" customFormat="1" ht="84">
      <c r="A29" s="95">
        <f t="shared" si="2"/>
        <v>20</v>
      </c>
      <c r="B29" s="96" t="s">
        <v>96</v>
      </c>
      <c r="C29" s="51" t="s">
        <v>63</v>
      </c>
      <c r="D29" s="92">
        <v>3.6</v>
      </c>
      <c r="E29" s="92">
        <v>3.6</v>
      </c>
      <c r="F29" s="92"/>
      <c r="G29" s="97"/>
      <c r="H29" s="20" t="s">
        <v>93</v>
      </c>
      <c r="I29" s="97" t="s">
        <v>97</v>
      </c>
      <c r="J29" s="100"/>
    </row>
    <row r="30" spans="1:10" s="45" customFormat="1" ht="50.4">
      <c r="A30" s="95">
        <f t="shared" si="2"/>
        <v>21</v>
      </c>
      <c r="B30" s="116" t="s">
        <v>100</v>
      </c>
      <c r="C30" s="97" t="s">
        <v>39</v>
      </c>
      <c r="D30" s="92">
        <v>6.3700000000000007E-2</v>
      </c>
      <c r="E30" s="92">
        <v>6.3700000000000007E-2</v>
      </c>
      <c r="F30" s="92"/>
      <c r="G30" s="97"/>
      <c r="H30" s="112" t="s">
        <v>101</v>
      </c>
      <c r="I30" s="65" t="s">
        <v>102</v>
      </c>
      <c r="J30" s="100"/>
    </row>
    <row r="31" spans="1:10" s="45" customFormat="1" ht="50.4">
      <c r="A31" s="95">
        <f t="shared" si="2"/>
        <v>22</v>
      </c>
      <c r="B31" s="96" t="s">
        <v>104</v>
      </c>
      <c r="C31" s="18" t="s">
        <v>105</v>
      </c>
      <c r="D31" s="92">
        <v>0.28000000000000003</v>
      </c>
      <c r="E31" s="92">
        <v>0.28000000000000003</v>
      </c>
      <c r="F31" s="92"/>
      <c r="G31" s="20"/>
      <c r="H31" s="89" t="s">
        <v>106</v>
      </c>
      <c r="I31" s="98" t="s">
        <v>107</v>
      </c>
      <c r="J31" s="100"/>
    </row>
    <row r="32" spans="1:10" s="45" customFormat="1" ht="50.4">
      <c r="A32" s="95">
        <f t="shared" si="2"/>
        <v>23</v>
      </c>
      <c r="B32" s="96" t="s">
        <v>108</v>
      </c>
      <c r="C32" s="18" t="s">
        <v>84</v>
      </c>
      <c r="D32" s="92">
        <v>8.6779999999999996E-2</v>
      </c>
      <c r="E32" s="92"/>
      <c r="F32" s="92">
        <v>8.6779999999999996E-2</v>
      </c>
      <c r="G32" s="20" t="s">
        <v>39</v>
      </c>
      <c r="H32" s="89" t="s">
        <v>109</v>
      </c>
      <c r="I32" s="98" t="s">
        <v>110</v>
      </c>
      <c r="J32" s="100"/>
    </row>
    <row r="33" spans="1:10" s="45" customFormat="1" ht="67.2">
      <c r="A33" s="95">
        <f t="shared" si="2"/>
        <v>24</v>
      </c>
      <c r="B33" s="116" t="s">
        <v>111</v>
      </c>
      <c r="C33" s="97" t="s">
        <v>39</v>
      </c>
      <c r="D33" s="92">
        <v>0.22</v>
      </c>
      <c r="E33" s="92">
        <v>0.22</v>
      </c>
      <c r="F33" s="92"/>
      <c r="G33" s="97"/>
      <c r="H33" s="112" t="s">
        <v>109</v>
      </c>
      <c r="I33" s="65" t="s">
        <v>112</v>
      </c>
      <c r="J33" s="100"/>
    </row>
    <row r="34" spans="1:10" s="45" customFormat="1" ht="50.4">
      <c r="A34" s="95">
        <f t="shared" si="2"/>
        <v>25</v>
      </c>
      <c r="B34" s="111" t="s">
        <v>113</v>
      </c>
      <c r="C34" s="117" t="s">
        <v>39</v>
      </c>
      <c r="D34" s="92">
        <v>3.3110000000000001E-2</v>
      </c>
      <c r="E34" s="92">
        <v>3.3110000000000001E-2</v>
      </c>
      <c r="F34" s="92"/>
      <c r="G34" s="117"/>
      <c r="H34" s="112" t="s">
        <v>109</v>
      </c>
      <c r="I34" s="113" t="s">
        <v>114</v>
      </c>
      <c r="J34" s="100"/>
    </row>
    <row r="35" spans="1:10" s="45" customFormat="1" ht="50.4">
      <c r="A35" s="95">
        <f t="shared" si="2"/>
        <v>26</v>
      </c>
      <c r="B35" s="96" t="s">
        <v>119</v>
      </c>
      <c r="C35" s="18" t="s">
        <v>39</v>
      </c>
      <c r="D35" s="92">
        <v>0.08</v>
      </c>
      <c r="E35" s="92"/>
      <c r="F35" s="92">
        <v>0.08</v>
      </c>
      <c r="G35" s="20" t="s">
        <v>39</v>
      </c>
      <c r="H35" s="89" t="s">
        <v>120</v>
      </c>
      <c r="I35" s="98" t="s">
        <v>121</v>
      </c>
      <c r="J35" s="100"/>
    </row>
    <row r="36" spans="1:10" s="90" customFormat="1" ht="50.4">
      <c r="A36" s="85" t="s">
        <v>5</v>
      </c>
      <c r="B36" s="83" t="s">
        <v>24</v>
      </c>
      <c r="C36" s="85"/>
      <c r="D36" s="93">
        <f>D37</f>
        <v>0</v>
      </c>
      <c r="E36" s="93">
        <f t="shared" ref="E36:F36" si="3">E37</f>
        <v>0</v>
      </c>
      <c r="F36" s="93">
        <f t="shared" si="3"/>
        <v>0</v>
      </c>
      <c r="G36" s="85"/>
      <c r="H36" s="88"/>
      <c r="I36" s="29"/>
      <c r="J36" s="83"/>
    </row>
    <row r="37" spans="1:10" s="55" customFormat="1">
      <c r="A37" s="24"/>
      <c r="B37" s="23" t="s">
        <v>128</v>
      </c>
      <c r="C37" s="51"/>
      <c r="D37" s="94"/>
      <c r="E37" s="94"/>
      <c r="F37" s="94"/>
      <c r="G37" s="24"/>
      <c r="H37" s="89"/>
      <c r="I37" s="25"/>
      <c r="J37" s="54"/>
    </row>
    <row r="38" spans="1:10" s="90" customFormat="1" ht="67.2">
      <c r="A38" s="85" t="s">
        <v>25</v>
      </c>
      <c r="B38" s="83" t="s">
        <v>26</v>
      </c>
      <c r="C38" s="85"/>
      <c r="D38" s="93">
        <f>SUM(D39:D52)</f>
        <v>83.807860000000005</v>
      </c>
      <c r="E38" s="93">
        <f t="shared" ref="E38:F38" si="4">SUM(E39:E52)</f>
        <v>83.572360000000003</v>
      </c>
      <c r="F38" s="93">
        <f t="shared" si="4"/>
        <v>0.23549999999999999</v>
      </c>
      <c r="G38" s="85"/>
      <c r="H38" s="12"/>
      <c r="I38" s="85"/>
      <c r="J38" s="44"/>
    </row>
    <row r="39" spans="1:10" s="55" customFormat="1" ht="50.4">
      <c r="A39" s="107">
        <f>A35+1</f>
        <v>27</v>
      </c>
      <c r="B39" s="108" t="s">
        <v>54</v>
      </c>
      <c r="C39" s="97" t="s">
        <v>34</v>
      </c>
      <c r="D39" s="92">
        <v>0.14399999999999999</v>
      </c>
      <c r="E39" s="92"/>
      <c r="F39" s="92">
        <v>0.14399999999999999</v>
      </c>
      <c r="G39" s="97" t="s">
        <v>55</v>
      </c>
      <c r="H39" s="89" t="s">
        <v>31</v>
      </c>
      <c r="I39" s="98" t="s">
        <v>56</v>
      </c>
      <c r="J39" s="97"/>
    </row>
    <row r="40" spans="1:10" s="48" customFormat="1" ht="50.4">
      <c r="A40" s="95">
        <f t="shared" ref="A40:A52" si="5">A39+1</f>
        <v>28</v>
      </c>
      <c r="B40" s="108" t="s">
        <v>72</v>
      </c>
      <c r="C40" s="97" t="s">
        <v>50</v>
      </c>
      <c r="D40" s="92">
        <v>9.1499999999999998E-2</v>
      </c>
      <c r="E40" s="92"/>
      <c r="F40" s="92">
        <v>9.1499999999999998E-2</v>
      </c>
      <c r="G40" s="97" t="s">
        <v>34</v>
      </c>
      <c r="H40" s="112" t="s">
        <v>40</v>
      </c>
      <c r="I40" s="113" t="s">
        <v>73</v>
      </c>
      <c r="J40" s="97"/>
    </row>
    <row r="41" spans="1:10" s="55" customFormat="1" ht="33.6">
      <c r="A41" s="95">
        <f t="shared" si="5"/>
        <v>29</v>
      </c>
      <c r="B41" s="108" t="s">
        <v>82</v>
      </c>
      <c r="C41" s="97" t="s">
        <v>34</v>
      </c>
      <c r="D41" s="92">
        <v>0.01</v>
      </c>
      <c r="E41" s="92">
        <v>0.01</v>
      </c>
      <c r="F41" s="92"/>
      <c r="G41" s="97"/>
      <c r="H41" s="112" t="s">
        <v>76</v>
      </c>
      <c r="I41" s="113" t="s">
        <v>81</v>
      </c>
      <c r="J41" s="97"/>
    </row>
    <row r="42" spans="1:10" s="48" customFormat="1" ht="33.6">
      <c r="A42" s="95">
        <f t="shared" si="5"/>
        <v>30</v>
      </c>
      <c r="B42" s="108" t="s">
        <v>87</v>
      </c>
      <c r="C42" s="97" t="s">
        <v>50</v>
      </c>
      <c r="D42" s="92">
        <v>7.9500000000000001E-2</v>
      </c>
      <c r="E42" s="92">
        <v>7.9500000000000001E-2</v>
      </c>
      <c r="F42" s="92"/>
      <c r="G42" s="97"/>
      <c r="H42" s="97" t="s">
        <v>52</v>
      </c>
      <c r="I42" s="113" t="s">
        <v>88</v>
      </c>
      <c r="J42" s="97"/>
    </row>
    <row r="43" spans="1:10" s="55" customFormat="1" ht="50.4">
      <c r="A43" s="95">
        <f t="shared" si="5"/>
        <v>31</v>
      </c>
      <c r="B43" s="108" t="s">
        <v>98</v>
      </c>
      <c r="C43" s="97" t="s">
        <v>50</v>
      </c>
      <c r="D43" s="92">
        <v>4.3999999999999997E-2</v>
      </c>
      <c r="E43" s="92">
        <v>4.3999999999999997E-2</v>
      </c>
      <c r="F43" s="92"/>
      <c r="G43" s="97"/>
      <c r="H43" s="112" t="s">
        <v>93</v>
      </c>
      <c r="I43" s="97" t="s">
        <v>99</v>
      </c>
      <c r="J43" s="97"/>
    </row>
    <row r="44" spans="1:10" s="55" customFormat="1" ht="50.4">
      <c r="A44" s="95">
        <f t="shared" si="5"/>
        <v>32</v>
      </c>
      <c r="B44" s="108" t="s">
        <v>103</v>
      </c>
      <c r="C44" s="97" t="s">
        <v>34</v>
      </c>
      <c r="D44" s="92">
        <v>1.8700000000000001E-2</v>
      </c>
      <c r="E44" s="92">
        <v>1.8700000000000001E-2</v>
      </c>
      <c r="F44" s="92"/>
      <c r="G44" s="97"/>
      <c r="H44" s="97" t="s">
        <v>101</v>
      </c>
      <c r="I44" s="65" t="s">
        <v>102</v>
      </c>
      <c r="J44" s="97"/>
    </row>
    <row r="45" spans="1:10" s="55" customFormat="1" ht="50.4">
      <c r="A45" s="95">
        <f t="shared" si="5"/>
        <v>33</v>
      </c>
      <c r="B45" s="108" t="s">
        <v>103</v>
      </c>
      <c r="C45" s="97" t="s">
        <v>34</v>
      </c>
      <c r="D45" s="92">
        <v>7.5999999999999998E-2</v>
      </c>
      <c r="E45" s="92">
        <v>7.5999999999999998E-2</v>
      </c>
      <c r="F45" s="92"/>
      <c r="G45" s="97"/>
      <c r="H45" s="97" t="s">
        <v>101</v>
      </c>
      <c r="I45" s="65" t="s">
        <v>102</v>
      </c>
      <c r="J45" s="97"/>
    </row>
    <row r="46" spans="1:10" s="55" customFormat="1" ht="67.2">
      <c r="A46" s="95">
        <f t="shared" si="5"/>
        <v>34</v>
      </c>
      <c r="B46" s="96" t="s">
        <v>115</v>
      </c>
      <c r="C46" s="97" t="s">
        <v>50</v>
      </c>
      <c r="D46" s="92">
        <v>3.4160000000000003E-2</v>
      </c>
      <c r="E46" s="92">
        <v>3.4160000000000003E-2</v>
      </c>
      <c r="F46" s="92"/>
      <c r="G46" s="97"/>
      <c r="H46" s="112" t="s">
        <v>109</v>
      </c>
      <c r="I46" s="100" t="s">
        <v>112</v>
      </c>
      <c r="J46" s="97"/>
    </row>
    <row r="47" spans="1:10" s="55" customFormat="1" ht="67.2">
      <c r="A47" s="95">
        <f t="shared" si="5"/>
        <v>35</v>
      </c>
      <c r="B47" s="108" t="s">
        <v>116</v>
      </c>
      <c r="C47" s="97" t="s">
        <v>34</v>
      </c>
      <c r="D47" s="92">
        <v>0.10440000000000001</v>
      </c>
      <c r="E47" s="92">
        <v>0.10440000000000001</v>
      </c>
      <c r="F47" s="92"/>
      <c r="G47" s="97"/>
      <c r="H47" s="112" t="s">
        <v>109</v>
      </c>
      <c r="I47" s="100" t="s">
        <v>112</v>
      </c>
      <c r="J47" s="97"/>
    </row>
    <row r="48" spans="1:10" s="2" customFormat="1" ht="67.2">
      <c r="A48" s="95">
        <f t="shared" si="5"/>
        <v>36</v>
      </c>
      <c r="B48" s="118" t="s">
        <v>117</v>
      </c>
      <c r="C48" s="97" t="s">
        <v>84</v>
      </c>
      <c r="D48" s="92">
        <v>0.08</v>
      </c>
      <c r="E48" s="92">
        <v>0.08</v>
      </c>
      <c r="F48" s="92"/>
      <c r="G48" s="97"/>
      <c r="H48" s="112" t="s">
        <v>109</v>
      </c>
      <c r="I48" s="100" t="s">
        <v>112</v>
      </c>
      <c r="J48" s="97"/>
    </row>
    <row r="49" spans="1:10" s="55" customFormat="1" ht="67.2">
      <c r="A49" s="95">
        <f t="shared" si="5"/>
        <v>37</v>
      </c>
      <c r="B49" s="108" t="s">
        <v>118</v>
      </c>
      <c r="C49" s="97" t="s">
        <v>84</v>
      </c>
      <c r="D49" s="92">
        <v>7.8600000000000003E-2</v>
      </c>
      <c r="E49" s="92">
        <v>7.8600000000000003E-2</v>
      </c>
      <c r="F49" s="92"/>
      <c r="G49" s="97"/>
      <c r="H49" s="112" t="s">
        <v>109</v>
      </c>
      <c r="I49" s="100" t="s">
        <v>112</v>
      </c>
      <c r="J49" s="97"/>
    </row>
    <row r="50" spans="1:10" s="55" customFormat="1" ht="50.4">
      <c r="A50" s="95">
        <f t="shared" si="5"/>
        <v>38</v>
      </c>
      <c r="B50" s="108" t="s">
        <v>122</v>
      </c>
      <c r="C50" s="97" t="s">
        <v>84</v>
      </c>
      <c r="D50" s="92">
        <v>4.7E-2</v>
      </c>
      <c r="E50" s="92">
        <v>4.7E-2</v>
      </c>
      <c r="F50" s="92"/>
      <c r="G50" s="97"/>
      <c r="H50" s="112" t="s">
        <v>120</v>
      </c>
      <c r="I50" s="98" t="s">
        <v>123</v>
      </c>
      <c r="J50" s="97"/>
    </row>
    <row r="51" spans="1:10" s="55" customFormat="1" ht="50.4">
      <c r="A51" s="95">
        <f t="shared" si="5"/>
        <v>39</v>
      </c>
      <c r="B51" s="110" t="s">
        <v>124</v>
      </c>
      <c r="C51" s="97" t="s">
        <v>125</v>
      </c>
      <c r="D51" s="92">
        <v>25.6</v>
      </c>
      <c r="E51" s="92">
        <v>25.6</v>
      </c>
      <c r="F51" s="92"/>
      <c r="G51" s="97"/>
      <c r="H51" s="89" t="s">
        <v>93</v>
      </c>
      <c r="I51" s="98" t="s">
        <v>126</v>
      </c>
      <c r="J51" s="97"/>
    </row>
    <row r="52" spans="1:10" s="55" customFormat="1" ht="33.6">
      <c r="A52" s="95">
        <f t="shared" si="5"/>
        <v>40</v>
      </c>
      <c r="B52" s="110" t="s">
        <v>127</v>
      </c>
      <c r="C52" s="97" t="s">
        <v>125</v>
      </c>
      <c r="D52" s="92">
        <v>57.4</v>
      </c>
      <c r="E52" s="92">
        <v>57.4</v>
      </c>
      <c r="F52" s="92"/>
      <c r="G52" s="97"/>
      <c r="H52" s="89" t="s">
        <v>64</v>
      </c>
      <c r="I52" s="98"/>
      <c r="J52" s="97"/>
    </row>
  </sheetData>
  <autoFilter ref="A7:J52"/>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70" fitToHeight="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Zeros="0" zoomScaleNormal="100" zoomScaleSheetLayoutView="100" workbookViewId="0">
      <selection activeCell="A4" sqref="A4:J4"/>
    </sheetView>
  </sheetViews>
  <sheetFormatPr defaultColWidth="10" defaultRowHeight="16.8" outlineLevelCol="1"/>
  <cols>
    <col min="1" max="1" width="5.5546875" style="68" customWidth="1"/>
    <col min="2" max="2" width="52.88671875" style="1" customWidth="1"/>
    <col min="3" max="3" width="8" style="68" hidden="1" customWidth="1" outlineLevel="1"/>
    <col min="4" max="4" width="13.44140625" style="68" customWidth="1" collapsed="1"/>
    <col min="5" max="6" width="13.44140625" style="68" customWidth="1"/>
    <col min="7" max="7" width="13.44140625" style="69" customWidth="1"/>
    <col min="8" max="8" width="18.33203125" style="70" customWidth="1"/>
    <col min="9" max="9" width="27" style="68" customWidth="1"/>
    <col min="10" max="10" width="13.109375" style="1" customWidth="1"/>
    <col min="11" max="16384" width="10" style="1"/>
  </cols>
  <sheetData>
    <row r="1" spans="1:10" s="75" customFormat="1" ht="18">
      <c r="A1" s="71" t="s">
        <v>12</v>
      </c>
      <c r="B1" s="71"/>
      <c r="C1" s="71"/>
      <c r="D1" s="72"/>
      <c r="E1" s="72"/>
      <c r="F1" s="72"/>
      <c r="G1" s="73"/>
      <c r="H1" s="71"/>
      <c r="I1" s="74"/>
    </row>
    <row r="2" spans="1:10" s="76" customFormat="1" ht="18">
      <c r="A2" s="153" t="s">
        <v>13</v>
      </c>
      <c r="B2" s="153"/>
      <c r="C2" s="153"/>
      <c r="D2" s="153"/>
      <c r="E2" s="153"/>
      <c r="F2" s="153"/>
      <c r="G2" s="153"/>
      <c r="H2" s="153"/>
      <c r="I2" s="153"/>
      <c r="J2" s="153"/>
    </row>
    <row r="3" spans="1:10" s="76" customFormat="1" ht="18">
      <c r="A3" s="153" t="s">
        <v>129</v>
      </c>
      <c r="B3" s="153"/>
      <c r="C3" s="153"/>
      <c r="D3" s="153"/>
      <c r="E3" s="153"/>
      <c r="F3" s="153"/>
      <c r="G3" s="153"/>
      <c r="H3" s="153"/>
      <c r="I3" s="153"/>
      <c r="J3" s="153"/>
    </row>
    <row r="4" spans="1:10" s="84" customFormat="1" ht="18">
      <c r="A4" s="156" t="s">
        <v>131</v>
      </c>
      <c r="B4" s="156"/>
      <c r="C4" s="156"/>
      <c r="D4" s="156"/>
      <c r="E4" s="156"/>
      <c r="F4" s="156"/>
      <c r="G4" s="156"/>
      <c r="H4" s="156"/>
      <c r="I4" s="156"/>
      <c r="J4" s="156"/>
    </row>
    <row r="5" spans="1:10" s="82" customFormat="1" ht="18">
      <c r="A5" s="77"/>
      <c r="B5" s="78"/>
      <c r="C5" s="77"/>
      <c r="D5" s="79"/>
      <c r="E5" s="79"/>
      <c r="F5" s="79"/>
      <c r="G5" s="79"/>
      <c r="H5" s="80"/>
      <c r="I5" s="81"/>
    </row>
    <row r="6" spans="1:10" s="6" customFormat="1" ht="19.5" customHeight="1">
      <c r="A6" s="154" t="s">
        <v>0</v>
      </c>
      <c r="B6" s="152" t="s">
        <v>7</v>
      </c>
      <c r="C6" s="152" t="s">
        <v>1</v>
      </c>
      <c r="D6" s="155" t="s">
        <v>8</v>
      </c>
      <c r="E6" s="155" t="s">
        <v>21</v>
      </c>
      <c r="F6" s="155" t="s">
        <v>2</v>
      </c>
      <c r="G6" s="155"/>
      <c r="H6" s="152" t="s">
        <v>10</v>
      </c>
      <c r="I6" s="151" t="s">
        <v>11</v>
      </c>
      <c r="J6" s="157" t="s">
        <v>3</v>
      </c>
    </row>
    <row r="7" spans="1:10" s="6" customFormat="1" ht="64.5" customHeight="1">
      <c r="A7" s="154"/>
      <c r="B7" s="152"/>
      <c r="C7" s="152"/>
      <c r="D7" s="155"/>
      <c r="E7" s="155"/>
      <c r="F7" s="7" t="s">
        <v>22</v>
      </c>
      <c r="G7" s="7" t="s">
        <v>9</v>
      </c>
      <c r="H7" s="152"/>
      <c r="I7" s="151"/>
      <c r="J7" s="158"/>
    </row>
    <row r="8" spans="1:10" s="6" customFormat="1">
      <c r="A8" s="3"/>
      <c r="B8" s="4" t="s">
        <v>28</v>
      </c>
      <c r="C8" s="4"/>
      <c r="D8" s="119">
        <f>SUM(D9:D13)</f>
        <v>1.02956</v>
      </c>
      <c r="E8" s="119">
        <f t="shared" ref="E8:G8" si="0">SUM(E9:E13)</f>
        <v>0.81745999999999996</v>
      </c>
      <c r="F8" s="119">
        <f t="shared" si="0"/>
        <v>0.21210000000000001</v>
      </c>
      <c r="G8" s="119">
        <f t="shared" si="0"/>
        <v>0</v>
      </c>
      <c r="H8" s="4"/>
      <c r="I8" s="28"/>
      <c r="J8" s="8"/>
    </row>
    <row r="9" spans="1:10" s="2" customFormat="1" ht="33.6">
      <c r="A9" s="95">
        <v>1</v>
      </c>
      <c r="B9" s="110" t="s">
        <v>57</v>
      </c>
      <c r="C9" s="97" t="s">
        <v>58</v>
      </c>
      <c r="D9" s="92">
        <v>4.2999999999999997E-2</v>
      </c>
      <c r="E9" s="92">
        <v>4.2999999999999997E-2</v>
      </c>
      <c r="F9" s="92"/>
      <c r="G9" s="97"/>
      <c r="H9" s="89" t="s">
        <v>31</v>
      </c>
      <c r="I9" s="98"/>
      <c r="J9" s="100"/>
    </row>
    <row r="10" spans="1:10" s="2" customFormat="1" ht="33.6">
      <c r="A10" s="95">
        <f>A9+1</f>
        <v>2</v>
      </c>
      <c r="B10" s="110" t="s">
        <v>62</v>
      </c>
      <c r="C10" s="97" t="s">
        <v>63</v>
      </c>
      <c r="D10" s="92">
        <v>0.61446000000000001</v>
      </c>
      <c r="E10" s="92">
        <v>0.61446000000000001</v>
      </c>
      <c r="F10" s="92"/>
      <c r="G10" s="97"/>
      <c r="H10" s="89" t="s">
        <v>64</v>
      </c>
      <c r="I10" s="98"/>
      <c r="J10" s="100"/>
    </row>
    <row r="11" spans="1:10" s="2" customFormat="1" ht="50.4">
      <c r="A11" s="95">
        <f t="shared" ref="A11:A13" si="1">A10+1</f>
        <v>3</v>
      </c>
      <c r="B11" s="96" t="s">
        <v>65</v>
      </c>
      <c r="C11" s="51" t="s">
        <v>66</v>
      </c>
      <c r="D11" s="92">
        <v>0.06</v>
      </c>
      <c r="E11" s="92">
        <v>0.06</v>
      </c>
      <c r="F11" s="92"/>
      <c r="G11" s="20"/>
      <c r="H11" s="89" t="s">
        <v>64</v>
      </c>
      <c r="I11" s="98" t="s">
        <v>67</v>
      </c>
      <c r="J11" s="100"/>
    </row>
    <row r="12" spans="1:10" s="31" customFormat="1" ht="67.2">
      <c r="A12" s="95">
        <f t="shared" si="1"/>
        <v>4</v>
      </c>
      <c r="B12" s="96" t="s">
        <v>83</v>
      </c>
      <c r="C12" s="51" t="s">
        <v>84</v>
      </c>
      <c r="D12" s="92">
        <v>0.1</v>
      </c>
      <c r="E12" s="92">
        <v>0.1</v>
      </c>
      <c r="F12" s="92"/>
      <c r="G12" s="20"/>
      <c r="H12" s="89" t="s">
        <v>85</v>
      </c>
      <c r="I12" s="98" t="s">
        <v>86</v>
      </c>
      <c r="J12" s="100"/>
    </row>
    <row r="13" spans="1:10" s="31" customFormat="1" ht="33.6">
      <c r="A13" s="95">
        <f t="shared" si="1"/>
        <v>5</v>
      </c>
      <c r="B13" s="96" t="s">
        <v>91</v>
      </c>
      <c r="C13" s="97" t="s">
        <v>63</v>
      </c>
      <c r="D13" s="92">
        <v>0.21210000000000001</v>
      </c>
      <c r="E13" s="92"/>
      <c r="F13" s="92">
        <v>0.21210000000000001</v>
      </c>
      <c r="G13" s="97" t="s">
        <v>92</v>
      </c>
      <c r="H13" s="89" t="s">
        <v>93</v>
      </c>
      <c r="I13" s="98"/>
      <c r="J13" s="100"/>
    </row>
  </sheetData>
  <mergeCells count="12">
    <mergeCell ref="J6:J7"/>
    <mergeCell ref="D6:D7"/>
    <mergeCell ref="I6:I7"/>
    <mergeCell ref="A2:J2"/>
    <mergeCell ref="A3:J3"/>
    <mergeCell ref="A6:A7"/>
    <mergeCell ref="B6:B7"/>
    <mergeCell ref="C6:C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tabSelected="1" workbookViewId="0">
      <selection activeCell="A4" sqref="A4:J4"/>
    </sheetView>
  </sheetViews>
  <sheetFormatPr defaultColWidth="10" defaultRowHeight="16.8" outlineLevelCol="1"/>
  <cols>
    <col min="1" max="1" width="5.5546875" style="68" customWidth="1"/>
    <col min="2" max="2" width="52.88671875" style="1" customWidth="1"/>
    <col min="3" max="3" width="8" style="68" hidden="1" customWidth="1" outlineLevel="1"/>
    <col min="4" max="4" width="13.44140625" style="68" customWidth="1" collapsed="1"/>
    <col min="5" max="6" width="13.44140625" style="68" customWidth="1"/>
    <col min="7" max="7" width="13.44140625" style="69" customWidth="1"/>
    <col min="8" max="8" width="18.33203125" style="70" customWidth="1"/>
    <col min="9" max="9" width="27" style="68" customWidth="1"/>
    <col min="10" max="10" width="13.109375" style="1" customWidth="1"/>
    <col min="11" max="16384" width="10" style="1"/>
  </cols>
  <sheetData>
    <row r="1" spans="1:10" s="75" customFormat="1" ht="18">
      <c r="A1" s="71" t="s">
        <v>15</v>
      </c>
      <c r="B1" s="71"/>
      <c r="C1" s="71"/>
      <c r="D1" s="72"/>
      <c r="E1" s="72"/>
      <c r="F1" s="72"/>
      <c r="G1" s="73"/>
      <c r="H1" s="71"/>
      <c r="I1" s="74"/>
    </row>
    <row r="2" spans="1:10" s="76" customFormat="1" ht="18">
      <c r="A2" s="153" t="s">
        <v>14</v>
      </c>
      <c r="B2" s="153"/>
      <c r="C2" s="153"/>
      <c r="D2" s="153"/>
      <c r="E2" s="153"/>
      <c r="F2" s="153"/>
      <c r="G2" s="153"/>
      <c r="H2" s="153"/>
      <c r="I2" s="153"/>
      <c r="J2" s="153"/>
    </row>
    <row r="3" spans="1:10" s="76" customFormat="1" ht="18">
      <c r="A3" s="153" t="s">
        <v>129</v>
      </c>
      <c r="B3" s="153"/>
      <c r="C3" s="153"/>
      <c r="D3" s="153"/>
      <c r="E3" s="153"/>
      <c r="F3" s="153"/>
      <c r="G3" s="153"/>
      <c r="H3" s="153"/>
      <c r="I3" s="153"/>
      <c r="J3" s="153"/>
    </row>
    <row r="4" spans="1:10" s="84" customFormat="1" ht="18">
      <c r="A4" s="156" t="s">
        <v>131</v>
      </c>
      <c r="B4" s="156"/>
      <c r="C4" s="156"/>
      <c r="D4" s="156"/>
      <c r="E4" s="156"/>
      <c r="F4" s="156"/>
      <c r="G4" s="156"/>
      <c r="H4" s="156"/>
      <c r="I4" s="156"/>
      <c r="J4" s="156"/>
    </row>
    <row r="5" spans="1:10" s="82" customFormat="1" ht="18">
      <c r="A5" s="77"/>
      <c r="B5" s="78"/>
      <c r="C5" s="77"/>
      <c r="D5" s="79"/>
      <c r="E5" s="79"/>
      <c r="F5" s="79"/>
      <c r="G5" s="79"/>
      <c r="H5" s="80"/>
      <c r="I5" s="81"/>
    </row>
    <row r="6" spans="1:10" s="6" customFormat="1" ht="19.5" customHeight="1">
      <c r="A6" s="154" t="s">
        <v>0</v>
      </c>
      <c r="B6" s="152" t="s">
        <v>7</v>
      </c>
      <c r="C6" s="152" t="s">
        <v>1</v>
      </c>
      <c r="D6" s="155" t="s">
        <v>8</v>
      </c>
      <c r="E6" s="155" t="s">
        <v>21</v>
      </c>
      <c r="F6" s="155" t="s">
        <v>2</v>
      </c>
      <c r="G6" s="155"/>
      <c r="H6" s="152" t="s">
        <v>10</v>
      </c>
      <c r="I6" s="151" t="s">
        <v>11</v>
      </c>
      <c r="J6" s="157" t="s">
        <v>3</v>
      </c>
    </row>
    <row r="7" spans="1:10" s="6" customFormat="1" ht="64.5" customHeight="1">
      <c r="A7" s="154"/>
      <c r="B7" s="152"/>
      <c r="C7" s="152"/>
      <c r="D7" s="155"/>
      <c r="E7" s="155"/>
      <c r="F7" s="7" t="s">
        <v>22</v>
      </c>
      <c r="G7" s="7" t="s">
        <v>9</v>
      </c>
      <c r="H7" s="152"/>
      <c r="I7" s="151"/>
      <c r="J7" s="158"/>
    </row>
    <row r="8" spans="1:10" s="6" customFormat="1">
      <c r="A8" s="3"/>
      <c r="B8" s="4" t="s">
        <v>28</v>
      </c>
      <c r="C8" s="4"/>
      <c r="D8" s="91">
        <f>SUM(D9:D13)</f>
        <v>1.7459000000000002</v>
      </c>
      <c r="E8" s="91">
        <f t="shared" ref="E8:F8" si="0">SUM(E9:E13)</f>
        <v>0</v>
      </c>
      <c r="F8" s="91">
        <f t="shared" si="0"/>
        <v>1.7459000000000002</v>
      </c>
      <c r="G8" s="7"/>
      <c r="H8" s="4"/>
      <c r="I8" s="28"/>
      <c r="J8" s="8"/>
    </row>
    <row r="9" spans="1:10" s="2" customFormat="1" ht="50.4">
      <c r="A9" s="95">
        <f>A8+1</f>
        <v>1</v>
      </c>
      <c r="B9" s="96" t="s">
        <v>33</v>
      </c>
      <c r="C9" s="97" t="s">
        <v>34</v>
      </c>
      <c r="D9" s="92">
        <v>0.13400000000000001</v>
      </c>
      <c r="E9" s="92"/>
      <c r="F9" s="92">
        <v>0.13400000000000001</v>
      </c>
      <c r="G9" s="97" t="s">
        <v>35</v>
      </c>
      <c r="H9" s="89" t="s">
        <v>31</v>
      </c>
      <c r="I9" s="98" t="s">
        <v>36</v>
      </c>
      <c r="J9" s="97"/>
    </row>
    <row r="10" spans="1:10" s="2" customFormat="1" ht="50.4">
      <c r="A10" s="95">
        <f t="shared" ref="A10:A13" si="1">A9+1</f>
        <v>2</v>
      </c>
      <c r="B10" s="96" t="s">
        <v>37</v>
      </c>
      <c r="C10" s="97" t="s">
        <v>38</v>
      </c>
      <c r="D10" s="92">
        <v>0.25</v>
      </c>
      <c r="E10" s="92"/>
      <c r="F10" s="92">
        <v>0.25</v>
      </c>
      <c r="G10" s="20" t="s">
        <v>39</v>
      </c>
      <c r="H10" s="89" t="s">
        <v>40</v>
      </c>
      <c r="I10" s="98" t="s">
        <v>41</v>
      </c>
      <c r="J10" s="100"/>
    </row>
    <row r="11" spans="1:10" s="2" customFormat="1" ht="50.4">
      <c r="A11" s="95">
        <f t="shared" si="1"/>
        <v>3</v>
      </c>
      <c r="B11" s="96" t="s">
        <v>42</v>
      </c>
      <c r="C11" s="97" t="s">
        <v>38</v>
      </c>
      <c r="D11" s="92">
        <v>0.2</v>
      </c>
      <c r="E11" s="92"/>
      <c r="F11" s="92">
        <v>0.2</v>
      </c>
      <c r="G11" s="53" t="s">
        <v>43</v>
      </c>
      <c r="H11" s="89" t="s">
        <v>44</v>
      </c>
      <c r="I11" s="98" t="s">
        <v>45</v>
      </c>
      <c r="J11" s="100"/>
    </row>
    <row r="12" spans="1:10" s="31" customFormat="1" ht="50.4">
      <c r="A12" s="95">
        <f t="shared" si="1"/>
        <v>4</v>
      </c>
      <c r="B12" s="109" t="s">
        <v>46</v>
      </c>
      <c r="C12" s="18" t="s">
        <v>47</v>
      </c>
      <c r="D12" s="92">
        <f>E12+F12</f>
        <v>0.1019</v>
      </c>
      <c r="E12" s="92"/>
      <c r="F12" s="92">
        <v>0.1019</v>
      </c>
      <c r="G12" s="20" t="s">
        <v>39</v>
      </c>
      <c r="H12" s="89" t="s">
        <v>40</v>
      </c>
      <c r="I12" s="100" t="s">
        <v>48</v>
      </c>
      <c r="J12" s="99"/>
    </row>
    <row r="13" spans="1:10" s="31" customFormat="1" ht="50.4">
      <c r="A13" s="95">
        <f t="shared" si="1"/>
        <v>5</v>
      </c>
      <c r="B13" s="96" t="s">
        <v>49</v>
      </c>
      <c r="C13" s="51" t="s">
        <v>50</v>
      </c>
      <c r="D13" s="92">
        <v>1.06</v>
      </c>
      <c r="E13" s="92"/>
      <c r="F13" s="92">
        <v>1.06</v>
      </c>
      <c r="G13" s="97" t="s">
        <v>51</v>
      </c>
      <c r="H13" s="89" t="s">
        <v>52</v>
      </c>
      <c r="I13" s="98" t="s">
        <v>53</v>
      </c>
      <c r="J13" s="97"/>
    </row>
  </sheetData>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77"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L8" sqref="L8"/>
    </sheetView>
  </sheetViews>
  <sheetFormatPr defaultColWidth="10" defaultRowHeight="16.8" outlineLevelCol="1"/>
  <cols>
    <col min="1" max="1" width="5.5546875" style="68" customWidth="1"/>
    <col min="2" max="2" width="52.88671875" style="1" customWidth="1"/>
    <col min="3" max="3" width="8" style="68" customWidth="1" outlineLevel="1"/>
    <col min="4" max="6" width="13.44140625" style="68" customWidth="1"/>
    <col min="7" max="7" width="13.44140625" style="69" customWidth="1"/>
    <col min="8" max="8" width="18.33203125" style="70" customWidth="1"/>
    <col min="9" max="9" width="27" style="68" customWidth="1"/>
    <col min="10" max="10" width="13.109375" style="1" customWidth="1"/>
    <col min="11" max="16384" width="10" style="1"/>
  </cols>
  <sheetData>
    <row r="1" spans="1:10" s="75" customFormat="1" ht="18">
      <c r="A1" s="71" t="s">
        <v>18</v>
      </c>
      <c r="B1" s="71"/>
      <c r="C1" s="71"/>
      <c r="D1" s="72"/>
      <c r="E1" s="72"/>
      <c r="F1" s="72"/>
      <c r="G1" s="73"/>
      <c r="H1" s="71"/>
      <c r="I1" s="74"/>
    </row>
    <row r="2" spans="1:10" s="76" customFormat="1" ht="18">
      <c r="A2" s="153" t="s">
        <v>16</v>
      </c>
      <c r="B2" s="153"/>
      <c r="C2" s="153"/>
      <c r="D2" s="153"/>
      <c r="E2" s="153"/>
      <c r="F2" s="153"/>
      <c r="G2" s="153"/>
      <c r="H2" s="153"/>
      <c r="I2" s="153"/>
      <c r="J2" s="153"/>
    </row>
    <row r="3" spans="1:10" s="76" customFormat="1" ht="18">
      <c r="A3" s="153" t="s">
        <v>129</v>
      </c>
      <c r="B3" s="153"/>
      <c r="C3" s="153"/>
      <c r="D3" s="153"/>
      <c r="E3" s="153"/>
      <c r="F3" s="153"/>
      <c r="G3" s="153"/>
      <c r="H3" s="153"/>
      <c r="I3" s="153"/>
      <c r="J3" s="153"/>
    </row>
    <row r="4" spans="1:10" s="84" customFormat="1" ht="18">
      <c r="A4" s="156" t="s">
        <v>130</v>
      </c>
      <c r="B4" s="156"/>
      <c r="C4" s="156"/>
      <c r="D4" s="156"/>
      <c r="E4" s="156"/>
      <c r="F4" s="156"/>
      <c r="G4" s="156"/>
      <c r="H4" s="156"/>
      <c r="I4" s="156"/>
      <c r="J4" s="156"/>
    </row>
    <row r="5" spans="1:10" s="82" customFormat="1" ht="18">
      <c r="A5" s="77"/>
      <c r="B5" s="78"/>
      <c r="C5" s="77"/>
      <c r="D5" s="79"/>
      <c r="E5" s="79"/>
      <c r="F5" s="79"/>
      <c r="G5" s="79"/>
      <c r="H5" s="80"/>
      <c r="I5" s="81"/>
    </row>
    <row r="6" spans="1:10" s="6" customFormat="1" ht="19.5" customHeight="1">
      <c r="A6" s="154" t="s">
        <v>0</v>
      </c>
      <c r="B6" s="152" t="s">
        <v>7</v>
      </c>
      <c r="C6" s="152" t="s">
        <v>1</v>
      </c>
      <c r="D6" s="155" t="s">
        <v>8</v>
      </c>
      <c r="E6" s="155" t="s">
        <v>21</v>
      </c>
      <c r="F6" s="155" t="s">
        <v>2</v>
      </c>
      <c r="G6" s="155"/>
      <c r="H6" s="152" t="s">
        <v>10</v>
      </c>
      <c r="I6" s="151" t="s">
        <v>11</v>
      </c>
      <c r="J6" s="157" t="s">
        <v>3</v>
      </c>
    </row>
    <row r="7" spans="1:10" s="6" customFormat="1" ht="64.5" customHeight="1">
      <c r="A7" s="154"/>
      <c r="B7" s="152"/>
      <c r="C7" s="152"/>
      <c r="D7" s="155"/>
      <c r="E7" s="155"/>
      <c r="F7" s="7" t="s">
        <v>22</v>
      </c>
      <c r="G7" s="7" t="s">
        <v>9</v>
      </c>
      <c r="H7" s="152"/>
      <c r="I7" s="151"/>
      <c r="J7" s="158"/>
    </row>
    <row r="8" spans="1:10" s="6" customFormat="1">
      <c r="A8" s="3"/>
      <c r="B8" s="4" t="s">
        <v>28</v>
      </c>
      <c r="C8" s="4"/>
      <c r="D8" s="5"/>
      <c r="E8" s="5"/>
      <c r="F8" s="7"/>
      <c r="G8" s="7"/>
      <c r="H8" s="4"/>
      <c r="I8" s="28"/>
      <c r="J8" s="8"/>
    </row>
    <row r="9" spans="1:10" s="2" customFormat="1">
      <c r="A9" s="9"/>
      <c r="B9" s="10"/>
      <c r="C9" s="11"/>
      <c r="D9" s="12"/>
      <c r="E9" s="12"/>
      <c r="F9" s="12"/>
      <c r="G9" s="12"/>
      <c r="H9" s="13"/>
      <c r="I9" s="14"/>
      <c r="J9" s="15"/>
    </row>
    <row r="10" spans="1:10" s="2" customFormat="1">
      <c r="A10" s="16"/>
      <c r="B10" s="17"/>
      <c r="C10" s="18"/>
      <c r="D10" s="19"/>
      <c r="E10" s="19"/>
      <c r="F10" s="19"/>
      <c r="G10" s="20"/>
      <c r="H10" s="21"/>
      <c r="I10" s="14"/>
      <c r="J10" s="15"/>
    </row>
    <row r="11" spans="1:10" s="2" customFormat="1">
      <c r="A11" s="22"/>
      <c r="B11" s="23"/>
      <c r="C11" s="24"/>
      <c r="D11" s="20"/>
      <c r="E11" s="20"/>
      <c r="F11" s="20"/>
      <c r="G11" s="20"/>
      <c r="H11" s="21"/>
      <c r="I11" s="25"/>
      <c r="J11" s="15"/>
    </row>
    <row r="12" spans="1:10" s="31" customFormat="1">
      <c r="A12" s="26"/>
      <c r="B12" s="27"/>
      <c r="C12" s="28"/>
      <c r="D12" s="12"/>
      <c r="E12" s="12"/>
      <c r="F12" s="12"/>
      <c r="G12" s="12"/>
      <c r="H12" s="13"/>
      <c r="I12" s="29"/>
      <c r="J12" s="30"/>
    </row>
    <row r="13" spans="1:10" s="31" customFormat="1">
      <c r="A13" s="32"/>
      <c r="B13" s="33"/>
      <c r="C13" s="34"/>
      <c r="D13" s="35"/>
      <c r="E13" s="35"/>
      <c r="F13" s="35"/>
      <c r="G13" s="35"/>
      <c r="H13" s="36"/>
      <c r="I13" s="37"/>
      <c r="J13" s="30"/>
    </row>
    <row r="14" spans="1:10" s="2" customFormat="1">
      <c r="A14" s="32"/>
      <c r="B14" s="33"/>
      <c r="C14" s="34"/>
      <c r="D14" s="35"/>
      <c r="E14" s="35"/>
      <c r="F14" s="35"/>
      <c r="G14" s="35"/>
      <c r="H14" s="36"/>
      <c r="I14" s="37"/>
      <c r="J14" s="15"/>
    </row>
    <row r="15" spans="1:10" s="39" customFormat="1">
      <c r="A15" s="9"/>
      <c r="B15" s="10"/>
      <c r="C15" s="11"/>
      <c r="D15" s="12"/>
      <c r="E15" s="12"/>
      <c r="F15" s="12"/>
      <c r="G15" s="12"/>
      <c r="H15" s="13"/>
      <c r="I15" s="14"/>
      <c r="J15" s="38"/>
    </row>
    <row r="16" spans="1:10" s="45" customFormat="1">
      <c r="A16" s="40"/>
      <c r="B16" s="41"/>
      <c r="C16" s="42"/>
      <c r="D16" s="35"/>
      <c r="E16" s="35"/>
      <c r="F16" s="35"/>
      <c r="G16" s="35"/>
      <c r="H16" s="36"/>
      <c r="I16" s="43"/>
      <c r="J16" s="44"/>
    </row>
    <row r="17" spans="1:10" s="48" customFormat="1">
      <c r="A17" s="9"/>
      <c r="B17" s="10"/>
      <c r="C17" s="11"/>
      <c r="D17" s="12"/>
      <c r="E17" s="12"/>
      <c r="F17" s="12"/>
      <c r="G17" s="12"/>
      <c r="H17" s="13"/>
      <c r="I17" s="46"/>
      <c r="J17" s="47"/>
    </row>
    <row r="18" spans="1:10">
      <c r="A18" s="22"/>
      <c r="B18" s="23"/>
      <c r="C18" s="49"/>
      <c r="D18" s="49"/>
      <c r="E18" s="49"/>
      <c r="F18" s="49"/>
      <c r="G18" s="24"/>
      <c r="H18" s="21"/>
      <c r="I18" s="25"/>
      <c r="J18" s="50"/>
    </row>
    <row r="19" spans="1:10">
      <c r="A19" s="49"/>
      <c r="B19" s="23"/>
      <c r="C19" s="51"/>
      <c r="D19" s="52"/>
      <c r="E19" s="52"/>
      <c r="F19" s="49"/>
      <c r="G19" s="24"/>
      <c r="H19" s="21"/>
      <c r="I19" s="25"/>
      <c r="J19" s="50"/>
    </row>
    <row r="20" spans="1:10">
      <c r="A20" s="49"/>
      <c r="B20" s="50"/>
      <c r="C20" s="49"/>
      <c r="D20" s="49"/>
      <c r="E20" s="49"/>
      <c r="F20" s="49"/>
      <c r="G20" s="24"/>
      <c r="H20" s="21"/>
      <c r="I20" s="25"/>
      <c r="J20" s="50"/>
    </row>
    <row r="21" spans="1:10" s="2" customFormat="1">
      <c r="A21" s="9"/>
      <c r="B21" s="10"/>
      <c r="C21" s="11"/>
      <c r="D21" s="12"/>
      <c r="E21" s="12"/>
      <c r="F21" s="12"/>
      <c r="G21" s="12"/>
      <c r="H21" s="13"/>
      <c r="I21" s="46"/>
      <c r="J21" s="47"/>
    </row>
    <row r="22" spans="1:10" s="2" customFormat="1">
      <c r="A22" s="22"/>
      <c r="B22" s="23"/>
      <c r="C22" s="24"/>
      <c r="D22" s="20"/>
      <c r="E22" s="20"/>
      <c r="F22" s="20"/>
      <c r="G22" s="20"/>
      <c r="H22" s="21"/>
      <c r="I22" s="25"/>
      <c r="J22" s="47"/>
    </row>
    <row r="23" spans="1:10">
      <c r="A23" s="22"/>
      <c r="B23" s="23"/>
      <c r="C23" s="24"/>
      <c r="D23" s="53"/>
      <c r="E23" s="53"/>
      <c r="F23" s="53"/>
      <c r="G23" s="53"/>
      <c r="H23" s="21"/>
      <c r="I23" s="25"/>
      <c r="J23" s="47"/>
    </row>
    <row r="24" spans="1:10" s="55" customFormat="1">
      <c r="A24" s="40"/>
      <c r="B24" s="41"/>
      <c r="C24" s="42"/>
      <c r="D24" s="35"/>
      <c r="E24" s="35"/>
      <c r="F24" s="35"/>
      <c r="G24" s="35"/>
      <c r="H24" s="36"/>
      <c r="I24" s="43"/>
      <c r="J24" s="54"/>
    </row>
    <row r="25" spans="1:10" s="2" customFormat="1">
      <c r="A25" s="9"/>
      <c r="B25" s="56"/>
      <c r="C25" s="11"/>
      <c r="D25" s="12"/>
      <c r="E25" s="12"/>
      <c r="F25" s="12"/>
      <c r="G25" s="12"/>
      <c r="H25" s="13"/>
      <c r="I25" s="14"/>
      <c r="J25" s="15"/>
    </row>
    <row r="26" spans="1:10" s="2" customFormat="1">
      <c r="A26" s="9"/>
      <c r="B26" s="56"/>
      <c r="C26" s="11"/>
      <c r="D26" s="12"/>
      <c r="E26" s="12"/>
      <c r="F26" s="12"/>
      <c r="G26" s="12"/>
      <c r="H26" s="13"/>
      <c r="I26" s="14"/>
      <c r="J26" s="15"/>
    </row>
    <row r="27" spans="1:10">
      <c r="A27" s="22"/>
      <c r="B27" s="57"/>
      <c r="C27" s="49"/>
      <c r="D27" s="52"/>
      <c r="E27" s="52"/>
      <c r="F27" s="52"/>
      <c r="G27" s="24"/>
      <c r="H27" s="21"/>
      <c r="I27" s="25"/>
      <c r="J27" s="47"/>
    </row>
    <row r="28" spans="1:10">
      <c r="A28" s="22"/>
      <c r="B28" s="58"/>
      <c r="C28" s="49"/>
      <c r="D28" s="52"/>
      <c r="E28" s="52"/>
      <c r="F28" s="52"/>
      <c r="G28" s="24"/>
      <c r="H28" s="59"/>
      <c r="I28" s="24"/>
      <c r="J28" s="47"/>
    </row>
    <row r="29" spans="1:10">
      <c r="A29" s="22"/>
      <c r="B29" s="57"/>
      <c r="C29" s="49"/>
      <c r="D29" s="52"/>
      <c r="E29" s="52"/>
      <c r="F29" s="52"/>
      <c r="G29" s="24"/>
      <c r="H29" s="21"/>
      <c r="I29" s="25"/>
      <c r="J29" s="47"/>
    </row>
    <row r="30" spans="1:10" s="48" customFormat="1">
      <c r="A30" s="22"/>
      <c r="B30" s="23"/>
      <c r="C30" s="51"/>
      <c r="D30" s="52"/>
      <c r="E30" s="19"/>
      <c r="F30" s="19"/>
      <c r="G30" s="20"/>
      <c r="H30" s="21"/>
      <c r="I30" s="25"/>
      <c r="J30" s="47"/>
    </row>
    <row r="31" spans="1:10">
      <c r="A31" s="22"/>
      <c r="B31" s="58"/>
      <c r="C31" s="49"/>
      <c r="D31" s="52"/>
      <c r="E31" s="52"/>
      <c r="F31" s="52"/>
      <c r="G31" s="24"/>
      <c r="H31" s="60"/>
      <c r="I31" s="24"/>
      <c r="J31" s="47"/>
    </row>
    <row r="32" spans="1:10" s="48" customFormat="1">
      <c r="A32" s="22"/>
      <c r="B32" s="23"/>
      <c r="C32" s="18"/>
      <c r="D32" s="52"/>
      <c r="E32" s="19"/>
      <c r="F32" s="19"/>
      <c r="G32" s="20"/>
      <c r="H32" s="21"/>
      <c r="I32" s="25"/>
      <c r="J32" s="47"/>
    </row>
    <row r="33" spans="1:10">
      <c r="A33" s="22"/>
      <c r="B33" s="54"/>
      <c r="C33" s="49"/>
      <c r="D33" s="52"/>
      <c r="E33" s="52"/>
      <c r="F33" s="52"/>
      <c r="G33" s="24"/>
      <c r="H33" s="60"/>
      <c r="I33" s="61"/>
      <c r="J33" s="50"/>
    </row>
    <row r="34" spans="1:10">
      <c r="A34" s="22"/>
      <c r="B34" s="58"/>
      <c r="C34" s="49"/>
      <c r="D34" s="52"/>
      <c r="E34" s="52"/>
      <c r="F34" s="52"/>
      <c r="G34" s="24"/>
      <c r="H34" s="60"/>
      <c r="I34" s="61"/>
      <c r="J34" s="47"/>
    </row>
    <row r="35" spans="1:10">
      <c r="A35" s="22"/>
      <c r="B35" s="62"/>
      <c r="C35" s="63"/>
      <c r="D35" s="52"/>
      <c r="E35" s="52"/>
      <c r="F35" s="52"/>
      <c r="G35" s="24"/>
      <c r="H35" s="64"/>
      <c r="I35" s="24"/>
      <c r="J35" s="47"/>
    </row>
    <row r="36" spans="1:10">
      <c r="A36" s="22"/>
      <c r="B36" s="58"/>
      <c r="C36" s="65"/>
      <c r="D36" s="52"/>
      <c r="E36" s="52"/>
      <c r="F36" s="52"/>
      <c r="G36" s="24"/>
      <c r="H36" s="60"/>
      <c r="I36" s="61"/>
      <c r="J36" s="47"/>
    </row>
    <row r="37" spans="1:10">
      <c r="A37" s="22"/>
      <c r="B37" s="54"/>
      <c r="C37" s="49"/>
      <c r="D37" s="52"/>
      <c r="E37" s="52"/>
      <c r="F37" s="52"/>
      <c r="G37" s="24"/>
      <c r="H37" s="60"/>
      <c r="I37" s="61"/>
      <c r="J37" s="50"/>
    </row>
    <row r="38" spans="1:10" s="2" customFormat="1">
      <c r="A38" s="22"/>
      <c r="B38" s="23"/>
      <c r="C38" s="51"/>
      <c r="D38" s="52"/>
      <c r="E38" s="19"/>
      <c r="F38" s="19"/>
      <c r="G38" s="20"/>
      <c r="H38" s="21"/>
      <c r="I38" s="25"/>
      <c r="J38" s="47"/>
    </row>
    <row r="39" spans="1:10">
      <c r="A39" s="22"/>
      <c r="B39" s="54"/>
      <c r="C39" s="49"/>
      <c r="D39" s="52"/>
      <c r="E39" s="52"/>
      <c r="F39" s="52"/>
      <c r="G39" s="24"/>
      <c r="H39" s="66"/>
      <c r="I39" s="61"/>
      <c r="J39" s="50"/>
    </row>
    <row r="40" spans="1:10">
      <c r="A40" s="22"/>
      <c r="B40" s="67"/>
      <c r="C40" s="65"/>
      <c r="D40" s="52"/>
      <c r="E40" s="52"/>
      <c r="F40" s="52"/>
      <c r="G40" s="24"/>
      <c r="H40" s="60"/>
      <c r="I40" s="61"/>
      <c r="J40" s="47"/>
    </row>
  </sheetData>
  <mergeCells count="12">
    <mergeCell ref="I6:I7"/>
    <mergeCell ref="J6:J7"/>
    <mergeCell ref="A2:J2"/>
    <mergeCell ref="A3:J3"/>
    <mergeCell ref="A6:A7"/>
    <mergeCell ref="B6:B7"/>
    <mergeCell ref="C6:C7"/>
    <mergeCell ref="D6:D7"/>
    <mergeCell ref="E6:E7"/>
    <mergeCell ref="F6:G6"/>
    <mergeCell ref="H6:H7"/>
    <mergeCell ref="A4:J4"/>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workbookViewId="0">
      <selection activeCell="L12" sqref="L12"/>
    </sheetView>
  </sheetViews>
  <sheetFormatPr defaultColWidth="10" defaultRowHeight="16.8" outlineLevelCol="1"/>
  <cols>
    <col min="1" max="1" width="5.5546875" style="68" customWidth="1"/>
    <col min="2" max="2" width="52.88671875" style="1" customWidth="1"/>
    <col min="3" max="3" width="8" style="68" hidden="1" customWidth="1" outlineLevel="1"/>
    <col min="4" max="4" width="13.44140625" style="68" customWidth="1" collapsed="1"/>
    <col min="5" max="6" width="13.44140625" style="68" customWidth="1"/>
    <col min="7" max="7" width="13.44140625" style="69" customWidth="1"/>
    <col min="8" max="8" width="18.33203125" style="70" customWidth="1"/>
    <col min="9" max="9" width="27" style="68" customWidth="1"/>
    <col min="10" max="10" width="13.109375" style="1" customWidth="1"/>
    <col min="11" max="16384" width="10" style="1"/>
  </cols>
  <sheetData>
    <row r="1" spans="1:10" s="75" customFormat="1" ht="18">
      <c r="A1" s="71" t="s">
        <v>18</v>
      </c>
      <c r="B1" s="71"/>
      <c r="C1" s="71"/>
      <c r="D1" s="72"/>
      <c r="E1" s="72"/>
      <c r="F1" s="72"/>
      <c r="G1" s="73"/>
      <c r="H1" s="71"/>
      <c r="I1" s="74"/>
    </row>
    <row r="2" spans="1:10" s="120" customFormat="1" ht="44.25" customHeight="1">
      <c r="A2" s="162" t="s">
        <v>17</v>
      </c>
      <c r="B2" s="163"/>
      <c r="C2" s="163"/>
      <c r="D2" s="163"/>
      <c r="E2" s="163"/>
      <c r="F2" s="163"/>
      <c r="G2" s="163"/>
      <c r="H2" s="163"/>
      <c r="I2" s="163"/>
      <c r="J2" s="163"/>
    </row>
    <row r="3" spans="1:10" s="120" customFormat="1" ht="18">
      <c r="A3" s="163" t="s">
        <v>129</v>
      </c>
      <c r="B3" s="163"/>
      <c r="C3" s="163"/>
      <c r="D3" s="163"/>
      <c r="E3" s="163"/>
      <c r="F3" s="163"/>
      <c r="G3" s="163"/>
      <c r="H3" s="163"/>
      <c r="I3" s="163"/>
      <c r="J3" s="163"/>
    </row>
    <row r="4" spans="1:10" s="121" customFormat="1" ht="18">
      <c r="A4" s="167" t="s">
        <v>130</v>
      </c>
      <c r="B4" s="167"/>
      <c r="C4" s="167"/>
      <c r="D4" s="167"/>
      <c r="E4" s="167"/>
      <c r="F4" s="167"/>
      <c r="G4" s="167"/>
      <c r="H4" s="167"/>
      <c r="I4" s="167"/>
      <c r="J4" s="167"/>
    </row>
    <row r="5" spans="1:10" s="127" customFormat="1" ht="18">
      <c r="A5" s="122"/>
      <c r="B5" s="123"/>
      <c r="C5" s="122"/>
      <c r="D5" s="124"/>
      <c r="E5" s="124"/>
      <c r="F5" s="124"/>
      <c r="G5" s="124"/>
      <c r="H5" s="125"/>
      <c r="I5" s="126"/>
    </row>
    <row r="6" spans="1:10" s="128" customFormat="1" ht="19.5" customHeight="1">
      <c r="A6" s="164" t="s">
        <v>0</v>
      </c>
      <c r="B6" s="165" t="s">
        <v>7</v>
      </c>
      <c r="C6" s="165" t="s">
        <v>1</v>
      </c>
      <c r="D6" s="166" t="s">
        <v>8</v>
      </c>
      <c r="E6" s="166" t="s">
        <v>21</v>
      </c>
      <c r="F6" s="166" t="s">
        <v>2</v>
      </c>
      <c r="G6" s="166"/>
      <c r="H6" s="165" t="s">
        <v>10</v>
      </c>
      <c r="I6" s="159" t="s">
        <v>11</v>
      </c>
      <c r="J6" s="160" t="s">
        <v>3</v>
      </c>
    </row>
    <row r="7" spans="1:10" s="128" customFormat="1" ht="64.5" customHeight="1">
      <c r="A7" s="164"/>
      <c r="B7" s="165"/>
      <c r="C7" s="165"/>
      <c r="D7" s="166"/>
      <c r="E7" s="166"/>
      <c r="F7" s="129" t="s">
        <v>22</v>
      </c>
      <c r="G7" s="129" t="s">
        <v>9</v>
      </c>
      <c r="H7" s="165"/>
      <c r="I7" s="159"/>
      <c r="J7" s="161"/>
    </row>
    <row r="8" spans="1:10" s="128" customFormat="1">
      <c r="A8" s="130"/>
      <c r="B8" s="131" t="s">
        <v>28</v>
      </c>
      <c r="C8" s="131"/>
      <c r="D8" s="132">
        <f>D9</f>
        <v>0</v>
      </c>
      <c r="E8" s="132">
        <f t="shared" ref="E8:F9" si="0">E9</f>
        <v>0</v>
      </c>
      <c r="F8" s="132">
        <f t="shared" si="0"/>
        <v>0</v>
      </c>
      <c r="G8" s="129"/>
      <c r="H8" s="131"/>
      <c r="I8" s="133"/>
      <c r="J8" s="134"/>
    </row>
    <row r="9" spans="1:10" s="142" customFormat="1">
      <c r="A9" s="135" t="s">
        <v>4</v>
      </c>
      <c r="B9" s="136" t="s">
        <v>19</v>
      </c>
      <c r="C9" s="137"/>
      <c r="D9" s="132">
        <f>D10</f>
        <v>0</v>
      </c>
      <c r="E9" s="132">
        <f t="shared" si="0"/>
        <v>0</v>
      </c>
      <c r="F9" s="132">
        <f t="shared" si="0"/>
        <v>0</v>
      </c>
      <c r="G9" s="138"/>
      <c r="H9" s="139"/>
      <c r="I9" s="140"/>
      <c r="J9" s="141"/>
    </row>
    <row r="10" spans="1:10" s="142" customFormat="1">
      <c r="A10" s="143"/>
      <c r="B10" s="106" t="s">
        <v>128</v>
      </c>
      <c r="C10" s="101"/>
      <c r="D10" s="102"/>
      <c r="E10" s="102"/>
      <c r="F10" s="102"/>
      <c r="G10" s="144"/>
      <c r="H10" s="103"/>
      <c r="I10" s="104"/>
      <c r="J10" s="105"/>
    </row>
    <row r="11" spans="1:10" s="150" customFormat="1" ht="33.6">
      <c r="A11" s="145" t="s">
        <v>5</v>
      </c>
      <c r="B11" s="146" t="s">
        <v>20</v>
      </c>
      <c r="C11" s="133"/>
      <c r="D11" s="132"/>
      <c r="E11" s="132"/>
      <c r="F11" s="132"/>
      <c r="G11" s="147"/>
      <c r="H11" s="139"/>
      <c r="I11" s="148"/>
      <c r="J11" s="149"/>
    </row>
    <row r="12" spans="1:10" s="142" customFormat="1" ht="25.5" customHeight="1">
      <c r="A12" s="143"/>
      <c r="B12" s="106" t="s">
        <v>128</v>
      </c>
      <c r="C12" s="101"/>
      <c r="D12" s="102"/>
      <c r="E12" s="102"/>
      <c r="F12" s="102"/>
      <c r="G12" s="144"/>
      <c r="H12" s="103"/>
      <c r="I12" s="104"/>
      <c r="J12" s="105"/>
    </row>
  </sheetData>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PL_01</vt:lpstr>
      <vt:lpstr>PL_02</vt:lpstr>
      <vt:lpstr>PL_03</vt:lpstr>
      <vt:lpstr>Pl_04</vt:lpstr>
      <vt:lpstr>Pl_04A</vt:lpstr>
      <vt:lpstr>PL_01!Print_Area</vt:lpstr>
      <vt:lpstr>PL_02!Print_Area</vt:lpstr>
      <vt:lpstr>PL_03!Print_Area</vt:lpstr>
      <vt:lpstr>Pl_04!Print_Area</vt:lpstr>
      <vt:lpstr>Pl_04A!Print_Area</vt:lpstr>
      <vt:lpstr>PL_01!Print_Titles</vt:lpstr>
      <vt:lpstr>PL_02!Print_Titles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2024-12-27T03:19:00Z</cp:lastPrinted>
  <dcterms:created xsi:type="dcterms:W3CDTF">2024-12-26T03:22:08Z</dcterms:created>
  <dcterms:modified xsi:type="dcterms:W3CDTF">2025-01-08T06:25:57Z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1e3843c3c7394edd9e2ee9c7036a3045.psdsxs" Id="Rfd72513290874a96" /></Relationships>
</file>